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ask9\Documents\ジッピーとタスクのExcel工房\"/>
    </mc:Choice>
  </mc:AlternateContent>
  <xr:revisionPtr revIDLastSave="0" documentId="13_ncr:1_{4EF96B65-7BAC-4FAD-9FE3-1123C61650F6}" xr6:coauthVersionLast="47" xr6:coauthVersionMax="47" xr10:uidLastSave="{00000000-0000-0000-0000-000000000000}"/>
  <bookViews>
    <workbookView xWindow="-108" yWindow="-108" windowWidth="23256" windowHeight="12456" xr2:uid="{5C383351-0F80-4004-A2A6-BBA3BE610E0E}"/>
  </bookViews>
  <sheets>
    <sheet name="Sheet1" sheetId="1" r:id="rId1"/>
  </sheets>
  <definedNames>
    <definedName name="_xlnm.Print_Area" localSheetId="0">Sheet1!$A$1:$H$38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9" i="1" l="1"/>
  <c r="D38" i="1"/>
  <c r="E38" i="1"/>
  <c r="E39" i="1" s="1"/>
  <c r="F38" i="1"/>
  <c r="F39" i="1" s="1"/>
  <c r="G38" i="1"/>
  <c r="G39" i="1" s="1"/>
  <c r="C38" i="1"/>
  <c r="C39" i="1" s="1"/>
  <c r="G31" i="1"/>
  <c r="F31" i="1"/>
  <c r="E31" i="1"/>
  <c r="D31" i="1"/>
  <c r="C31" i="1"/>
  <c r="G23" i="1"/>
  <c r="F23" i="1"/>
  <c r="E23" i="1"/>
  <c r="D23" i="1"/>
  <c r="C23" i="1"/>
  <c r="D15" i="1"/>
  <c r="E15" i="1"/>
  <c r="F15" i="1"/>
  <c r="G15" i="1"/>
  <c r="C15" i="1"/>
  <c r="D7" i="1"/>
  <c r="E7" i="1"/>
  <c r="F7" i="1"/>
  <c r="G7" i="1"/>
  <c r="C7" i="1"/>
  <c r="C37" i="1"/>
  <c r="C36" i="1"/>
  <c r="C35" i="1"/>
  <c r="C34" i="1"/>
  <c r="C33" i="1"/>
  <c r="C32" i="1"/>
  <c r="C30" i="1"/>
  <c r="C29" i="1"/>
  <c r="C28" i="1"/>
  <c r="C27" i="1"/>
  <c r="C26" i="1"/>
  <c r="C25" i="1"/>
  <c r="C24" i="1"/>
  <c r="C22" i="1"/>
  <c r="C21" i="1"/>
  <c r="C20" i="1"/>
  <c r="C19" i="1"/>
  <c r="C18" i="1"/>
  <c r="C17" i="1"/>
  <c r="C16" i="1"/>
  <c r="C12" i="1"/>
  <c r="C13" i="1"/>
  <c r="C14" i="1"/>
  <c r="C11" i="1"/>
  <c r="C10" i="1"/>
  <c r="C9" i="1"/>
  <c r="C8" i="1"/>
  <c r="C4" i="1"/>
  <c r="C5" i="1"/>
  <c r="C6" i="1"/>
  <c r="C3" i="1"/>
  <c r="H37" i="1"/>
  <c r="H36" i="1"/>
  <c r="H35" i="1"/>
  <c r="H34" i="1"/>
  <c r="H33" i="1"/>
  <c r="H32" i="1"/>
  <c r="H30" i="1"/>
  <c r="H29" i="1"/>
  <c r="H28" i="1"/>
  <c r="H27" i="1"/>
  <c r="H26" i="1"/>
  <c r="H25" i="1"/>
  <c r="H24" i="1"/>
  <c r="H31" i="1" s="1"/>
  <c r="H22" i="1"/>
  <c r="H21" i="1"/>
  <c r="H20" i="1"/>
  <c r="H19" i="1"/>
  <c r="H18" i="1"/>
  <c r="H17" i="1"/>
  <c r="H16" i="1"/>
  <c r="H12" i="1"/>
  <c r="H13" i="1"/>
  <c r="H14" i="1"/>
  <c r="H11" i="1"/>
  <c r="H10" i="1"/>
  <c r="H9" i="1"/>
  <c r="H8" i="1"/>
  <c r="H4" i="1"/>
  <c r="H5" i="1"/>
  <c r="H6" i="1"/>
  <c r="H3" i="1"/>
  <c r="B37" i="1"/>
  <c r="B36" i="1"/>
  <c r="B35" i="1"/>
  <c r="B34" i="1"/>
  <c r="B33" i="1"/>
  <c r="B32" i="1"/>
  <c r="B30" i="1"/>
  <c r="B29" i="1"/>
  <c r="B28" i="1"/>
  <c r="B27" i="1"/>
  <c r="B26" i="1"/>
  <c r="B25" i="1"/>
  <c r="B24" i="1"/>
  <c r="B22" i="1"/>
  <c r="B21" i="1"/>
  <c r="B20" i="1"/>
  <c r="B19" i="1"/>
  <c r="B18" i="1"/>
  <c r="B17" i="1"/>
  <c r="B16" i="1"/>
  <c r="B14" i="1"/>
  <c r="B9" i="1"/>
  <c r="B10" i="1"/>
  <c r="B11" i="1"/>
  <c r="B12" i="1"/>
  <c r="B13" i="1"/>
  <c r="B8" i="1"/>
  <c r="B4" i="1"/>
  <c r="B5" i="1"/>
  <c r="B6" i="1"/>
  <c r="B3" i="1"/>
  <c r="H15" i="1" l="1"/>
  <c r="H23" i="1"/>
  <c r="H38" i="1"/>
  <c r="H7" i="1"/>
  <c r="H39" i="1" s="1"/>
</calcChain>
</file>

<file path=xl/sharedStrings.xml><?xml version="1.0" encoding="utf-8"?>
<sst xmlns="http://schemas.openxmlformats.org/spreadsheetml/2006/main" count="22" uniqueCount="14">
  <si>
    <t>日付</t>
    <rPh sb="0" eb="2">
      <t>ヒヅケ</t>
    </rPh>
    <phoneticPr fontId="1"/>
  </si>
  <si>
    <t>商品名</t>
    <rPh sb="0" eb="3">
      <t>ショウヒンメイ</t>
    </rPh>
    <phoneticPr fontId="1"/>
  </si>
  <si>
    <t>曜日</t>
    <rPh sb="0" eb="2">
      <t>ヨウビ</t>
    </rPh>
    <phoneticPr fontId="1"/>
  </si>
  <si>
    <t>売上</t>
    <rPh sb="0" eb="2">
      <t>ウリアゲ</t>
    </rPh>
    <phoneticPr fontId="1"/>
  </si>
  <si>
    <t>来店人数</t>
    <rPh sb="0" eb="4">
      <t>ライテンニンスウ</t>
    </rPh>
    <phoneticPr fontId="1"/>
  </si>
  <si>
    <t>醤油ラーメン</t>
    <rPh sb="0" eb="2">
      <t>ショウユ</t>
    </rPh>
    <phoneticPr fontId="1"/>
  </si>
  <si>
    <t>味噌ラーメン</t>
    <rPh sb="0" eb="2">
      <t>ミソ</t>
    </rPh>
    <phoneticPr fontId="1"/>
  </si>
  <si>
    <t>塩ラーメン</t>
    <rPh sb="0" eb="1">
      <t>シオ</t>
    </rPh>
    <phoneticPr fontId="1"/>
  </si>
  <si>
    <t>二郎ラーメン</t>
    <rPh sb="0" eb="2">
      <t>ジロウ</t>
    </rPh>
    <phoneticPr fontId="1"/>
  </si>
  <si>
    <t>2025年1月週間ラーメン売上管理表</t>
    <rPh sb="4" eb="5">
      <t>ネン</t>
    </rPh>
    <rPh sb="6" eb="7">
      <t>ガツ</t>
    </rPh>
    <rPh sb="7" eb="9">
      <t>シュウカン</t>
    </rPh>
    <rPh sb="13" eb="15">
      <t>ウリアゲ</t>
    </rPh>
    <rPh sb="15" eb="17">
      <t>カンリ</t>
    </rPh>
    <rPh sb="17" eb="18">
      <t>ヒョウ</t>
    </rPh>
    <phoneticPr fontId="1"/>
  </si>
  <si>
    <t>データベース</t>
    <phoneticPr fontId="1"/>
  </si>
  <si>
    <t>単価</t>
    <rPh sb="0" eb="2">
      <t>タンカ</t>
    </rPh>
    <phoneticPr fontId="1"/>
  </si>
  <si>
    <t>週間集計</t>
    <rPh sb="0" eb="2">
      <t>シュウカン</t>
    </rPh>
    <rPh sb="2" eb="4">
      <t>シュウケイ</t>
    </rPh>
    <phoneticPr fontId="1"/>
  </si>
  <si>
    <t>月間合計</t>
    <rPh sb="0" eb="2">
      <t>ゲッカン</t>
    </rPh>
    <rPh sb="2" eb="4">
      <t>ゴウケイ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</si>
</sst>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22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2" fillId="0" borderId="0" xfId="0" applyFont="1">
      <alignment vertical="center"/>
    </xf>
    <xf numFmtId="56" fontId="0" fillId="0" borderId="1" xfId="0" applyNumberFormat="1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56" fontId="0" fillId="0" borderId="4" xfId="0" applyNumberFormat="1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56" fontId="0" fillId="0" borderId="11" xfId="0" applyNumberFormat="1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56" fontId="0" fillId="0" borderId="14" xfId="0" applyNumberFormat="1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0" fillId="0" borderId="18" xfId="0" applyBorder="1" applyAlignment="1">
      <alignment horizontal="centerContinuous" vertical="center"/>
    </xf>
    <xf numFmtId="0" fontId="0" fillId="0" borderId="19" xfId="0" applyBorder="1" applyAlignment="1">
      <alignment horizontal="centerContinuous" vertical="center"/>
    </xf>
    <xf numFmtId="0" fontId="0" fillId="0" borderId="17" xfId="0" applyBorder="1" applyAlignment="1">
      <alignment horizontal="centerContinuous" vertical="center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0" fontId="0" fillId="0" borderId="22" xfId="0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2E3974-0926-4732-93E3-21A4CDC6A29D}">
  <dimension ref="A1:M39"/>
  <sheetViews>
    <sheetView tabSelected="1" zoomScaleNormal="100" workbookViewId="0">
      <selection activeCell="I4" sqref="I4"/>
    </sheetView>
  </sheetViews>
  <sheetFormatPr defaultRowHeight="18" x14ac:dyDescent="0.45"/>
  <cols>
    <col min="2" max="2" width="5" bestFit="1" customWidth="1"/>
    <col min="3" max="3" width="8.59765625" bestFit="1" customWidth="1"/>
    <col min="4" max="5" width="12.296875" bestFit="1" customWidth="1"/>
    <col min="6" max="6" width="10.296875" bestFit="1" customWidth="1"/>
    <col min="7" max="7" width="12.296875" bestFit="1" customWidth="1"/>
    <col min="8" max="8" width="13.8984375" customWidth="1"/>
    <col min="12" max="12" width="12.296875" bestFit="1" customWidth="1"/>
    <col min="13" max="13" width="5.3984375" bestFit="1" customWidth="1"/>
  </cols>
  <sheetData>
    <row r="1" spans="1:13" ht="37.200000000000003" thickBot="1" x14ac:dyDescent="0.5">
      <c r="A1" s="1" t="s">
        <v>9</v>
      </c>
      <c r="B1" s="1"/>
      <c r="L1" s="19" t="s">
        <v>10</v>
      </c>
      <c r="M1" s="20"/>
    </row>
    <row r="2" spans="1:13" ht="18.600000000000001" thickBot="1" x14ac:dyDescent="0.5">
      <c r="A2" s="9" t="s">
        <v>0</v>
      </c>
      <c r="B2" s="10" t="s">
        <v>2</v>
      </c>
      <c r="C2" s="10" t="s">
        <v>4</v>
      </c>
      <c r="D2" s="10" t="s">
        <v>5</v>
      </c>
      <c r="E2" s="10" t="s">
        <v>6</v>
      </c>
      <c r="F2" s="10" t="s">
        <v>7</v>
      </c>
      <c r="G2" s="10" t="s">
        <v>8</v>
      </c>
      <c r="H2" s="11" t="s">
        <v>3</v>
      </c>
      <c r="L2" s="21" t="s">
        <v>1</v>
      </c>
      <c r="M2" s="21" t="s">
        <v>11</v>
      </c>
    </row>
    <row r="3" spans="1:13" ht="18.600000000000001" thickTop="1" x14ac:dyDescent="0.45">
      <c r="A3" s="5">
        <v>45658</v>
      </c>
      <c r="B3" s="6" t="str">
        <f>TEXT(A3,"aaa")</f>
        <v>水</v>
      </c>
      <c r="C3" s="6">
        <f>SUM(D3:G3)</f>
        <v>4</v>
      </c>
      <c r="D3" s="6">
        <v>1</v>
      </c>
      <c r="E3" s="6">
        <v>1</v>
      </c>
      <c r="F3" s="6">
        <v>1</v>
      </c>
      <c r="G3" s="6">
        <v>1</v>
      </c>
      <c r="H3" s="7">
        <f>D3 * INDEX(M:M, MATCH(D$2, L:L, 0)) + E3 * INDEX(M:M, MATCH(E$2, L:L, 0)) + F3 * INDEX(M:M, MATCH(F$2, L:L, 0)) + G3 * INDEX(M:M, MATCH(G$2, L:L, 0))</f>
        <v>3750</v>
      </c>
      <c r="L3" s="18" t="s">
        <v>5</v>
      </c>
      <c r="M3" s="18">
        <v>850</v>
      </c>
    </row>
    <row r="4" spans="1:13" x14ac:dyDescent="0.45">
      <c r="A4" s="2">
        <v>45659</v>
      </c>
      <c r="B4" s="3" t="str">
        <f t="shared" ref="B4:B6" si="0">TEXT(A4,"aaa")</f>
        <v>木</v>
      </c>
      <c r="C4" s="3">
        <f t="shared" ref="C4:C6" si="1">SUM(D4:G4)</f>
        <v>33</v>
      </c>
      <c r="D4" s="3">
        <v>15</v>
      </c>
      <c r="E4" s="3">
        <v>0</v>
      </c>
      <c r="F4" s="3">
        <v>10</v>
      </c>
      <c r="G4" s="3">
        <v>8</v>
      </c>
      <c r="H4" s="4">
        <f t="shared" ref="H4:H6" si="2">D4 * INDEX(M:M, MATCH(D$2, L:L, 0)) + E4 * INDEX(M:M, MATCH(E$2, L:L, 0)) + F4 * INDEX(M:M, MATCH(F$2, L:L, 0)) + G4 * INDEX(M:M, MATCH(G$2, L:L, 0))</f>
        <v>30350</v>
      </c>
      <c r="L4" s="18" t="s">
        <v>6</v>
      </c>
      <c r="M4" s="18">
        <v>900</v>
      </c>
    </row>
    <row r="5" spans="1:13" x14ac:dyDescent="0.45">
      <c r="A5" s="2">
        <v>45660</v>
      </c>
      <c r="B5" s="3" t="str">
        <f t="shared" si="0"/>
        <v>金</v>
      </c>
      <c r="C5" s="3">
        <f t="shared" si="1"/>
        <v>25</v>
      </c>
      <c r="D5" s="3">
        <v>13</v>
      </c>
      <c r="E5" s="3"/>
      <c r="F5" s="3">
        <v>8</v>
      </c>
      <c r="G5" s="3">
        <v>4</v>
      </c>
      <c r="H5" s="4">
        <f t="shared" si="2"/>
        <v>22250</v>
      </c>
      <c r="L5" s="18" t="s">
        <v>7</v>
      </c>
      <c r="M5" s="18">
        <v>800</v>
      </c>
    </row>
    <row r="6" spans="1:13" ht="18.600000000000001" thickBot="1" x14ac:dyDescent="0.5">
      <c r="A6" s="12">
        <v>45661</v>
      </c>
      <c r="B6" s="13" t="str">
        <f t="shared" si="0"/>
        <v>土</v>
      </c>
      <c r="C6" s="13">
        <f t="shared" si="1"/>
        <v>55</v>
      </c>
      <c r="D6" s="13">
        <v>25</v>
      </c>
      <c r="E6" s="13">
        <v>15</v>
      </c>
      <c r="F6" s="13">
        <v>8</v>
      </c>
      <c r="G6" s="13">
        <v>7</v>
      </c>
      <c r="H6" s="14">
        <f t="shared" si="2"/>
        <v>49550</v>
      </c>
      <c r="L6" s="18" t="s">
        <v>8</v>
      </c>
      <c r="M6" s="18">
        <v>1200</v>
      </c>
    </row>
    <row r="7" spans="1:13" ht="19.2" thickTop="1" thickBot="1" x14ac:dyDescent="0.5">
      <c r="A7" s="15" t="s">
        <v>12</v>
      </c>
      <c r="B7" s="16"/>
      <c r="C7" s="16">
        <f>SUBTOTAL(9, C3:C6)</f>
        <v>117</v>
      </c>
      <c r="D7" s="16">
        <f t="shared" ref="D7:H7" si="3">SUBTOTAL(9, D3:D6)</f>
        <v>54</v>
      </c>
      <c r="E7" s="16">
        <f t="shared" si="3"/>
        <v>16</v>
      </c>
      <c r="F7" s="16">
        <f t="shared" si="3"/>
        <v>27</v>
      </c>
      <c r="G7" s="16">
        <f t="shared" si="3"/>
        <v>20</v>
      </c>
      <c r="H7" s="17">
        <f t="shared" si="3"/>
        <v>105900</v>
      </c>
    </row>
    <row r="8" spans="1:13" x14ac:dyDescent="0.45">
      <c r="A8" s="5">
        <v>45662</v>
      </c>
      <c r="B8" s="6" t="str">
        <f>TEXT(A8,"aaa")</f>
        <v>日</v>
      </c>
      <c r="C8" s="6">
        <f>SUM(D8:G8)</f>
        <v>48</v>
      </c>
      <c r="D8" s="6">
        <v>16</v>
      </c>
      <c r="E8" s="6">
        <v>25</v>
      </c>
      <c r="F8" s="6">
        <v>2</v>
      </c>
      <c r="G8" s="6">
        <v>5</v>
      </c>
      <c r="H8" s="7">
        <f>D8 * INDEX(M:M, MATCH(D$2, L:L, 0)) + E8 * INDEX(M:M, MATCH(E$2, L:L, 0)) + F8 * INDEX(M:M, MATCH(F$2, L:L, 0)) + G8 * INDEX(M:M, MATCH(G$2, L:L, 0))</f>
        <v>43700</v>
      </c>
    </row>
    <row r="9" spans="1:13" x14ac:dyDescent="0.45">
      <c r="A9" s="2">
        <v>45663</v>
      </c>
      <c r="B9" s="6" t="str">
        <f t="shared" ref="B9:B13" si="4">TEXT(A9,"aaa")</f>
        <v>月</v>
      </c>
      <c r="C9" s="3">
        <f t="shared" ref="C9:C14" si="5">SUM(D9:G9)</f>
        <v>36</v>
      </c>
      <c r="D9" s="3">
        <v>12</v>
      </c>
      <c r="E9" s="3">
        <v>14</v>
      </c>
      <c r="F9" s="3">
        <v>4</v>
      </c>
      <c r="G9" s="3">
        <v>6</v>
      </c>
      <c r="H9" s="4">
        <f t="shared" ref="H9:H14" si="6">D9 * INDEX(M:M, MATCH(D$2, L:L, 0)) + E9 * INDEX(M:M, MATCH(E$2, L:L, 0)) + F9 * INDEX(M:M, MATCH(F$2, L:L, 0)) + G9 * INDEX(M:M, MATCH(G$2, L:L, 0))</f>
        <v>33200</v>
      </c>
    </row>
    <row r="10" spans="1:13" x14ac:dyDescent="0.45">
      <c r="A10" s="2">
        <v>45664</v>
      </c>
      <c r="B10" s="6" t="str">
        <f t="shared" si="4"/>
        <v>火</v>
      </c>
      <c r="C10" s="3">
        <f t="shared" si="5"/>
        <v>61</v>
      </c>
      <c r="D10" s="3">
        <v>17</v>
      </c>
      <c r="E10" s="3">
        <v>26</v>
      </c>
      <c r="F10" s="3">
        <v>14</v>
      </c>
      <c r="G10" s="3">
        <v>4</v>
      </c>
      <c r="H10" s="4">
        <f t="shared" si="6"/>
        <v>53850</v>
      </c>
    </row>
    <row r="11" spans="1:13" x14ac:dyDescent="0.45">
      <c r="A11" s="2">
        <v>45665</v>
      </c>
      <c r="B11" s="6" t="str">
        <f t="shared" si="4"/>
        <v>水</v>
      </c>
      <c r="C11" s="3">
        <f t="shared" si="5"/>
        <v>72</v>
      </c>
      <c r="D11" s="3">
        <v>24</v>
      </c>
      <c r="E11" s="3">
        <v>32</v>
      </c>
      <c r="F11" s="3">
        <v>13</v>
      </c>
      <c r="G11" s="3">
        <v>3</v>
      </c>
      <c r="H11" s="4">
        <f t="shared" si="6"/>
        <v>63200</v>
      </c>
    </row>
    <row r="12" spans="1:13" x14ac:dyDescent="0.45">
      <c r="A12" s="2">
        <v>45666</v>
      </c>
      <c r="B12" s="6" t="str">
        <f t="shared" si="4"/>
        <v>木</v>
      </c>
      <c r="C12" s="3">
        <f t="shared" si="5"/>
        <v>52</v>
      </c>
      <c r="D12" s="3">
        <v>13</v>
      </c>
      <c r="E12" s="3">
        <v>14</v>
      </c>
      <c r="F12" s="3">
        <v>17</v>
      </c>
      <c r="G12" s="3">
        <v>8</v>
      </c>
      <c r="H12" s="4">
        <f>D12 * INDEX(M:M, MATCH(D$2, L:L, 0)) + E12 * INDEX(M:M, MATCH(E$2, L:L, 0)) + F12 * INDEX(M:M, MATCH(F$2, L:L, 0)) + G12 * INDEX(M:M, MATCH(G$2, L:L, 0))</f>
        <v>46850</v>
      </c>
    </row>
    <row r="13" spans="1:13" x14ac:dyDescent="0.45">
      <c r="A13" s="2">
        <v>45667</v>
      </c>
      <c r="B13" s="6" t="str">
        <f t="shared" si="4"/>
        <v>金</v>
      </c>
      <c r="C13" s="3">
        <f t="shared" si="5"/>
        <v>45</v>
      </c>
      <c r="D13" s="3">
        <v>9</v>
      </c>
      <c r="E13" s="3">
        <v>13</v>
      </c>
      <c r="F13" s="3">
        <v>16</v>
      </c>
      <c r="G13" s="3">
        <v>7</v>
      </c>
      <c r="H13" s="4">
        <f t="shared" si="6"/>
        <v>40550</v>
      </c>
    </row>
    <row r="14" spans="1:13" ht="18.600000000000001" thickBot="1" x14ac:dyDescent="0.5">
      <c r="A14" s="12">
        <v>45668</v>
      </c>
      <c r="B14" s="6" t="str">
        <f>TEXT(A14,"aaa")</f>
        <v>土</v>
      </c>
      <c r="C14" s="13">
        <f t="shared" si="5"/>
        <v>45</v>
      </c>
      <c r="D14" s="13">
        <v>8</v>
      </c>
      <c r="E14" s="13">
        <v>9</v>
      </c>
      <c r="F14" s="13">
        <v>19</v>
      </c>
      <c r="G14" s="13">
        <v>9</v>
      </c>
      <c r="H14" s="14">
        <f t="shared" si="6"/>
        <v>40900</v>
      </c>
    </row>
    <row r="15" spans="1:13" ht="19.2" thickTop="1" thickBot="1" x14ac:dyDescent="0.5">
      <c r="A15" s="15" t="s">
        <v>12</v>
      </c>
      <c r="B15" s="16"/>
      <c r="C15" s="16">
        <f>SUBTOTAL(9, C8:C14)</f>
        <v>359</v>
      </c>
      <c r="D15" s="16">
        <f t="shared" ref="D15:H15" si="7">SUBTOTAL(9, D8:D14)</f>
        <v>99</v>
      </c>
      <c r="E15" s="16">
        <f t="shared" si="7"/>
        <v>133</v>
      </c>
      <c r="F15" s="16">
        <f t="shared" si="7"/>
        <v>85</v>
      </c>
      <c r="G15" s="16">
        <f t="shared" si="7"/>
        <v>42</v>
      </c>
      <c r="H15" s="17">
        <f t="shared" si="7"/>
        <v>322250</v>
      </c>
    </row>
    <row r="16" spans="1:13" x14ac:dyDescent="0.45">
      <c r="A16" s="5">
        <v>45669</v>
      </c>
      <c r="B16" s="6" t="str">
        <f>TEXT(A16,"aaa")</f>
        <v>日</v>
      </c>
      <c r="C16" s="6">
        <f>SUM(D16:G16)</f>
        <v>57</v>
      </c>
      <c r="D16" s="6">
        <v>12</v>
      </c>
      <c r="E16" s="6">
        <v>14</v>
      </c>
      <c r="F16" s="6">
        <v>25</v>
      </c>
      <c r="G16" s="6">
        <v>6</v>
      </c>
      <c r="H16" s="7">
        <f>D16 * INDEX(M:M, MATCH(D$2, L:L, 0)) + E16 * INDEX(M:M, MATCH(E$2, L:L, 0)) + F16 * INDEX(M:M, MATCH(F$2, L:L, 0)) + G16 * INDEX(M:M, MATCH(G$2, L:L, 0))</f>
        <v>50000</v>
      </c>
    </row>
    <row r="17" spans="1:8" x14ac:dyDescent="0.45">
      <c r="A17" s="2">
        <v>45670</v>
      </c>
      <c r="B17" s="6" t="str">
        <f t="shared" ref="B17:B21" si="8">TEXT(A17,"aaa")</f>
        <v>月</v>
      </c>
      <c r="C17" s="3">
        <f t="shared" ref="C17:C22" si="9">SUM(D17:G17)</f>
        <v>48</v>
      </c>
      <c r="D17" s="3">
        <v>14</v>
      </c>
      <c r="E17" s="3">
        <v>16</v>
      </c>
      <c r="F17" s="3">
        <v>14</v>
      </c>
      <c r="G17" s="3">
        <v>4</v>
      </c>
      <c r="H17" s="4">
        <f t="shared" ref="H17:H22" si="10">D17 * INDEX(M:M, MATCH(D$2, L:L, 0)) + E17 * INDEX(M:M, MATCH(E$2, L:L, 0)) + F17 * INDEX(M:M, MATCH(F$2, L:L, 0)) + G17 * INDEX(M:M, MATCH(G$2, L:L, 0))</f>
        <v>42300</v>
      </c>
    </row>
    <row r="18" spans="1:8" x14ac:dyDescent="0.45">
      <c r="A18" s="2">
        <v>45671</v>
      </c>
      <c r="B18" s="6" t="str">
        <f t="shared" si="8"/>
        <v>火</v>
      </c>
      <c r="C18" s="3">
        <f t="shared" si="9"/>
        <v>67</v>
      </c>
      <c r="D18" s="3">
        <v>16</v>
      </c>
      <c r="E18" s="3">
        <v>17</v>
      </c>
      <c r="F18" s="3">
        <v>26</v>
      </c>
      <c r="G18" s="3">
        <v>8</v>
      </c>
      <c r="H18" s="4">
        <f t="shared" si="10"/>
        <v>59300</v>
      </c>
    </row>
    <row r="19" spans="1:8" x14ac:dyDescent="0.45">
      <c r="A19" s="2">
        <v>45672</v>
      </c>
      <c r="B19" s="6" t="str">
        <f t="shared" si="8"/>
        <v>水</v>
      </c>
      <c r="C19" s="3">
        <f t="shared" si="9"/>
        <v>71</v>
      </c>
      <c r="D19" s="3">
        <v>17</v>
      </c>
      <c r="E19" s="3">
        <v>13</v>
      </c>
      <c r="F19" s="3">
        <v>32</v>
      </c>
      <c r="G19" s="3">
        <v>9</v>
      </c>
      <c r="H19" s="4">
        <f t="shared" si="10"/>
        <v>62550</v>
      </c>
    </row>
    <row r="20" spans="1:8" x14ac:dyDescent="0.45">
      <c r="A20" s="2">
        <v>45673</v>
      </c>
      <c r="B20" s="6" t="str">
        <f t="shared" si="8"/>
        <v>木</v>
      </c>
      <c r="C20" s="3">
        <f t="shared" si="9"/>
        <v>49</v>
      </c>
      <c r="D20" s="3">
        <v>19</v>
      </c>
      <c r="E20" s="3">
        <v>9</v>
      </c>
      <c r="F20" s="3">
        <v>14</v>
      </c>
      <c r="G20" s="3">
        <v>7</v>
      </c>
      <c r="H20" s="4">
        <f>D20 * INDEX(M:M, MATCH(D$2, L:L, 0)) + E20 * INDEX(M:M, MATCH(E$2, L:L, 0)) + F20 * INDEX(M:M, MATCH(F$2, L:L, 0)) + G20 * INDEX(M:M, MATCH(G$2, L:L, 0))</f>
        <v>43850</v>
      </c>
    </row>
    <row r="21" spans="1:8" x14ac:dyDescent="0.45">
      <c r="A21" s="2">
        <v>45674</v>
      </c>
      <c r="B21" s="6" t="str">
        <f t="shared" si="8"/>
        <v>金</v>
      </c>
      <c r="C21" s="3">
        <f t="shared" si="9"/>
        <v>46</v>
      </c>
      <c r="D21" s="3">
        <v>20</v>
      </c>
      <c r="E21" s="3">
        <v>7</v>
      </c>
      <c r="F21" s="3">
        <v>13</v>
      </c>
      <c r="G21" s="3">
        <v>6</v>
      </c>
      <c r="H21" s="4">
        <f t="shared" si="10"/>
        <v>40900</v>
      </c>
    </row>
    <row r="22" spans="1:8" ht="18.600000000000001" thickBot="1" x14ac:dyDescent="0.5">
      <c r="A22" s="12">
        <v>45675</v>
      </c>
      <c r="B22" s="6" t="str">
        <f>TEXT(A22,"aaa")</f>
        <v>土</v>
      </c>
      <c r="C22" s="13">
        <f t="shared" si="9"/>
        <v>35</v>
      </c>
      <c r="D22" s="13">
        <v>12</v>
      </c>
      <c r="E22" s="13">
        <v>10</v>
      </c>
      <c r="F22" s="13">
        <v>9</v>
      </c>
      <c r="G22" s="13">
        <v>4</v>
      </c>
      <c r="H22" s="14">
        <f t="shared" si="10"/>
        <v>31200</v>
      </c>
    </row>
    <row r="23" spans="1:8" ht="19.2" thickTop="1" thickBot="1" x14ac:dyDescent="0.5">
      <c r="A23" s="15" t="s">
        <v>12</v>
      </c>
      <c r="B23" s="16"/>
      <c r="C23" s="16">
        <f>SUBTOTAL(9, C16:C22)</f>
        <v>373</v>
      </c>
      <c r="D23" s="16">
        <f t="shared" ref="D23" si="11">SUBTOTAL(9, D16:D22)</f>
        <v>110</v>
      </c>
      <c r="E23" s="16">
        <f t="shared" ref="E23" si="12">SUBTOTAL(9, E16:E22)</f>
        <v>86</v>
      </c>
      <c r="F23" s="16">
        <f t="shared" ref="F23" si="13">SUBTOTAL(9, F16:F22)</f>
        <v>133</v>
      </c>
      <c r="G23" s="16">
        <f t="shared" ref="G23" si="14">SUBTOTAL(9, G16:G22)</f>
        <v>44</v>
      </c>
      <c r="H23" s="17">
        <f t="shared" ref="H23" si="15">SUBTOTAL(9, H16:H22)</f>
        <v>330100</v>
      </c>
    </row>
    <row r="24" spans="1:8" x14ac:dyDescent="0.45">
      <c r="A24" s="5">
        <v>45676</v>
      </c>
      <c r="B24" s="6" t="str">
        <f>TEXT(A24,"aaa")</f>
        <v>日</v>
      </c>
      <c r="C24" s="6">
        <f>SUM(D24:G24)</f>
        <v>66</v>
      </c>
      <c r="D24" s="6">
        <v>25</v>
      </c>
      <c r="E24" s="6">
        <v>12</v>
      </c>
      <c r="F24" s="6">
        <v>25</v>
      </c>
      <c r="G24" s="6">
        <v>4</v>
      </c>
      <c r="H24" s="7">
        <f>D24 * INDEX(M:M, MATCH(D$2, L:L, 0)) + E24 * INDEX(M:M, MATCH(E$2, L:L, 0)) + F24 * INDEX(M:M, MATCH(F$2, L:L, 0)) + G24 * INDEX(M:M, MATCH(G$2, L:L, 0))</f>
        <v>56850</v>
      </c>
    </row>
    <row r="25" spans="1:8" x14ac:dyDescent="0.45">
      <c r="A25" s="2">
        <v>45677</v>
      </c>
      <c r="B25" s="6" t="str">
        <f t="shared" ref="B25:B29" si="16">TEXT(A25,"aaa")</f>
        <v>月</v>
      </c>
      <c r="C25" s="3">
        <f t="shared" ref="C25:C30" si="17">SUM(D25:G25)</f>
        <v>48</v>
      </c>
      <c r="D25" s="3">
        <v>14</v>
      </c>
      <c r="E25" s="3">
        <v>14</v>
      </c>
      <c r="F25" s="3">
        <v>14</v>
      </c>
      <c r="G25" s="3">
        <v>6</v>
      </c>
      <c r="H25" s="4">
        <f t="shared" ref="H25:H30" si="18">D25 * INDEX(M:M, MATCH(D$2, L:L, 0)) + E25 * INDEX(M:M, MATCH(E$2, L:L, 0)) + F25 * INDEX(M:M, MATCH(F$2, L:L, 0)) + G25 * INDEX(M:M, MATCH(G$2, L:L, 0))</f>
        <v>42900</v>
      </c>
    </row>
    <row r="26" spans="1:8" x14ac:dyDescent="0.45">
      <c r="A26" s="2">
        <v>45678</v>
      </c>
      <c r="B26" s="6" t="str">
        <f t="shared" si="16"/>
        <v>火</v>
      </c>
      <c r="C26" s="3">
        <f t="shared" si="17"/>
        <v>76</v>
      </c>
      <c r="D26" s="3">
        <v>26</v>
      </c>
      <c r="E26" s="3">
        <v>16</v>
      </c>
      <c r="F26" s="3">
        <v>26</v>
      </c>
      <c r="G26" s="3">
        <v>8</v>
      </c>
      <c r="H26" s="4">
        <f t="shared" si="18"/>
        <v>66900</v>
      </c>
    </row>
    <row r="27" spans="1:8" x14ac:dyDescent="0.45">
      <c r="A27" s="2">
        <v>45679</v>
      </c>
      <c r="B27" s="6" t="str">
        <f t="shared" si="16"/>
        <v>水</v>
      </c>
      <c r="C27" s="3">
        <f t="shared" si="17"/>
        <v>88</v>
      </c>
      <c r="D27" s="3">
        <v>32</v>
      </c>
      <c r="E27" s="3">
        <v>17</v>
      </c>
      <c r="F27" s="3">
        <v>32</v>
      </c>
      <c r="G27" s="3">
        <v>7</v>
      </c>
      <c r="H27" s="4">
        <f t="shared" si="18"/>
        <v>76500</v>
      </c>
    </row>
    <row r="28" spans="1:8" x14ac:dyDescent="0.45">
      <c r="A28" s="2">
        <v>45680</v>
      </c>
      <c r="B28" s="6" t="str">
        <f t="shared" si="16"/>
        <v>木</v>
      </c>
      <c r="C28" s="3">
        <f t="shared" si="17"/>
        <v>49</v>
      </c>
      <c r="D28" s="3">
        <v>14</v>
      </c>
      <c r="E28" s="3">
        <v>19</v>
      </c>
      <c r="F28" s="3">
        <v>14</v>
      </c>
      <c r="G28" s="3">
        <v>2</v>
      </c>
      <c r="H28" s="4">
        <f>D28 * INDEX(M:M, MATCH(D$2, L:L, 0)) + E28 * INDEX(M:M, MATCH(E$2, L:L, 0)) + F28 * INDEX(M:M, MATCH(F$2, L:L, 0)) + G28 * INDEX(M:M, MATCH(G$2, L:L, 0))</f>
        <v>42600</v>
      </c>
    </row>
    <row r="29" spans="1:8" x14ac:dyDescent="0.45">
      <c r="A29" s="2">
        <v>45681</v>
      </c>
      <c r="B29" s="6" t="str">
        <f t="shared" si="16"/>
        <v>金</v>
      </c>
      <c r="C29" s="3">
        <f t="shared" si="17"/>
        <v>51</v>
      </c>
      <c r="D29" s="3">
        <v>13</v>
      </c>
      <c r="E29" s="3">
        <v>20</v>
      </c>
      <c r="F29" s="3">
        <v>13</v>
      </c>
      <c r="G29" s="3">
        <v>5</v>
      </c>
      <c r="H29" s="4">
        <f t="shared" si="18"/>
        <v>45450</v>
      </c>
    </row>
    <row r="30" spans="1:8" ht="18.600000000000001" thickBot="1" x14ac:dyDescent="0.5">
      <c r="A30" s="12">
        <v>45682</v>
      </c>
      <c r="B30" s="6" t="str">
        <f>TEXT(A30,"aaa")</f>
        <v>土</v>
      </c>
      <c r="C30" s="13">
        <f t="shared" si="17"/>
        <v>36</v>
      </c>
      <c r="D30" s="13">
        <v>9</v>
      </c>
      <c r="E30" s="13">
        <v>12</v>
      </c>
      <c r="F30" s="13">
        <v>9</v>
      </c>
      <c r="G30" s="13">
        <v>6</v>
      </c>
      <c r="H30" s="14">
        <f t="shared" si="18"/>
        <v>32850</v>
      </c>
    </row>
    <row r="31" spans="1:8" ht="19.2" thickTop="1" thickBot="1" x14ac:dyDescent="0.5">
      <c r="A31" s="15" t="s">
        <v>12</v>
      </c>
      <c r="B31" s="16"/>
      <c r="C31" s="16">
        <f>SUBTOTAL(9, C24:C30)</f>
        <v>414</v>
      </c>
      <c r="D31" s="16">
        <f t="shared" ref="D31" si="19">SUBTOTAL(9, D24:D30)</f>
        <v>133</v>
      </c>
      <c r="E31" s="16">
        <f t="shared" ref="E31" si="20">SUBTOTAL(9, E24:E30)</f>
        <v>110</v>
      </c>
      <c r="F31" s="16">
        <f t="shared" ref="F31" si="21">SUBTOTAL(9, F24:F30)</f>
        <v>133</v>
      </c>
      <c r="G31" s="16">
        <f t="shared" ref="G31" si="22">SUBTOTAL(9, G24:G30)</f>
        <v>38</v>
      </c>
      <c r="H31" s="17">
        <f t="shared" ref="H31" si="23">SUBTOTAL(9, H24:H30)</f>
        <v>364050</v>
      </c>
    </row>
    <row r="32" spans="1:8" x14ac:dyDescent="0.45">
      <c r="A32" s="5">
        <v>45683</v>
      </c>
      <c r="B32" s="6" t="str">
        <f>TEXT(A32,"aaa")</f>
        <v>日</v>
      </c>
      <c r="C32" s="6">
        <f>SUM(D32:G32)</f>
        <v>31</v>
      </c>
      <c r="D32" s="6">
        <v>2</v>
      </c>
      <c r="E32" s="6">
        <v>12</v>
      </c>
      <c r="F32" s="6">
        <v>14</v>
      </c>
      <c r="G32" s="6">
        <v>3</v>
      </c>
      <c r="H32" s="7">
        <f>D32 * INDEX(M:M, MATCH(D$2, L:L, 0)) + E32 * INDEX(M:M, MATCH(E$2, L:L, 0)) + F32 * INDEX(M:M, MATCH(F$2, L:L, 0)) + G32 * INDEX(M:M, MATCH(G$2, L:L, 0))</f>
        <v>27300</v>
      </c>
    </row>
    <row r="33" spans="1:8" x14ac:dyDescent="0.45">
      <c r="A33" s="2">
        <v>45684</v>
      </c>
      <c r="B33" s="3" t="str">
        <f t="shared" ref="B33:B37" si="24">TEXT(A33,"aaa")</f>
        <v>月</v>
      </c>
      <c r="C33" s="3">
        <f t="shared" ref="C33:C37" si="25">SUM(D33:G33)</f>
        <v>42</v>
      </c>
      <c r="D33" s="3">
        <v>4</v>
      </c>
      <c r="E33" s="3">
        <v>14</v>
      </c>
      <c r="F33" s="3">
        <v>16</v>
      </c>
      <c r="G33" s="3">
        <v>8</v>
      </c>
      <c r="H33" s="4">
        <f t="shared" ref="H33:H37" si="26">D33 * INDEX(M:M, MATCH(D$2, L:L, 0)) + E33 * INDEX(M:M, MATCH(E$2, L:L, 0)) + F33 * INDEX(M:M, MATCH(F$2, L:L, 0)) + G33 * INDEX(M:M, MATCH(G$2, L:L, 0))</f>
        <v>38400</v>
      </c>
    </row>
    <row r="34" spans="1:8" x14ac:dyDescent="0.45">
      <c r="A34" s="2">
        <v>45685</v>
      </c>
      <c r="B34" s="3" t="str">
        <f t="shared" si="24"/>
        <v>火</v>
      </c>
      <c r="C34" s="3">
        <f t="shared" si="25"/>
        <v>56</v>
      </c>
      <c r="D34" s="3">
        <v>14</v>
      </c>
      <c r="E34" s="3">
        <v>16</v>
      </c>
      <c r="F34" s="3">
        <v>17</v>
      </c>
      <c r="G34" s="3">
        <v>9</v>
      </c>
      <c r="H34" s="4">
        <f t="shared" si="26"/>
        <v>50700</v>
      </c>
    </row>
    <row r="35" spans="1:8" x14ac:dyDescent="0.45">
      <c r="A35" s="2">
        <v>45686</v>
      </c>
      <c r="B35" s="3" t="str">
        <f t="shared" si="24"/>
        <v>水</v>
      </c>
      <c r="C35" s="3">
        <f t="shared" si="25"/>
        <v>47</v>
      </c>
      <c r="D35" s="3">
        <v>13</v>
      </c>
      <c r="E35" s="3">
        <v>17</v>
      </c>
      <c r="F35" s="3">
        <v>13</v>
      </c>
      <c r="G35" s="3">
        <v>4</v>
      </c>
      <c r="H35" s="4">
        <f t="shared" si="26"/>
        <v>41550</v>
      </c>
    </row>
    <row r="36" spans="1:8" x14ac:dyDescent="0.45">
      <c r="A36" s="2">
        <v>45687</v>
      </c>
      <c r="B36" s="3" t="str">
        <f t="shared" si="24"/>
        <v>木</v>
      </c>
      <c r="C36" s="3">
        <f t="shared" si="25"/>
        <v>51</v>
      </c>
      <c r="D36" s="3">
        <v>17</v>
      </c>
      <c r="E36" s="3">
        <v>19</v>
      </c>
      <c r="F36" s="3">
        <v>9</v>
      </c>
      <c r="G36" s="3">
        <v>6</v>
      </c>
      <c r="H36" s="4">
        <f>D36 * INDEX(M:M, MATCH(D$2, L:L, 0)) + E36 * INDEX(M:M, MATCH(E$2, L:L, 0)) + F36 * INDEX(M:M, MATCH(F$2, L:L, 0)) + G36 * INDEX(M:M, MATCH(G$2, L:L, 0))</f>
        <v>45950</v>
      </c>
    </row>
    <row r="37" spans="1:8" ht="18.600000000000001" thickBot="1" x14ac:dyDescent="0.5">
      <c r="A37" s="12">
        <v>45688</v>
      </c>
      <c r="B37" s="13" t="str">
        <f t="shared" si="24"/>
        <v>金</v>
      </c>
      <c r="C37" s="13">
        <f t="shared" si="25"/>
        <v>50</v>
      </c>
      <c r="D37" s="13">
        <v>16</v>
      </c>
      <c r="E37" s="13">
        <v>20</v>
      </c>
      <c r="F37" s="13">
        <v>7</v>
      </c>
      <c r="G37" s="13">
        <v>7</v>
      </c>
      <c r="H37" s="14">
        <f t="shared" ref="H37" si="27">D37 * INDEX(M:M, MATCH(D$2, L:L, 0)) + E37 * INDEX(M:M, MATCH(E$2, L:L, 0)) + F37 * INDEX(M:M, MATCH(F$2, L:L, 0)) + G37 * INDEX(M:M, MATCH(G$2, L:L, 0))</f>
        <v>45600</v>
      </c>
    </row>
    <row r="38" spans="1:8" ht="19.2" thickTop="1" thickBot="1" x14ac:dyDescent="0.5">
      <c r="A38" s="15" t="s">
        <v>12</v>
      </c>
      <c r="B38" s="8"/>
      <c r="C38" s="16">
        <f>SUBTOTAL(9, C32:C37)</f>
        <v>277</v>
      </c>
      <c r="D38" s="16">
        <f t="shared" ref="D38:H38" si="28">SUBTOTAL(9, D32:D37)</f>
        <v>66</v>
      </c>
      <c r="E38" s="16">
        <f t="shared" si="28"/>
        <v>98</v>
      </c>
      <c r="F38" s="16">
        <f t="shared" si="28"/>
        <v>76</v>
      </c>
      <c r="G38" s="16">
        <f t="shared" si="28"/>
        <v>37</v>
      </c>
      <c r="H38" s="17">
        <f t="shared" si="28"/>
        <v>249500</v>
      </c>
    </row>
    <row r="39" spans="1:8" ht="18.600000000000001" thickBot="1" x14ac:dyDescent="0.5">
      <c r="A39" s="22" t="s">
        <v>13</v>
      </c>
      <c r="B39" s="23"/>
      <c r="C39" s="23">
        <f>SUBTOTAL(9, C3:C38)</f>
        <v>1540</v>
      </c>
      <c r="D39" s="23">
        <f t="shared" ref="D39:H39" si="29">SUBTOTAL(9, D3:D38)</f>
        <v>462</v>
      </c>
      <c r="E39" s="23">
        <f t="shared" si="29"/>
        <v>443</v>
      </c>
      <c r="F39" s="23">
        <f t="shared" si="29"/>
        <v>454</v>
      </c>
      <c r="G39" s="23">
        <f t="shared" si="29"/>
        <v>181</v>
      </c>
      <c r="H39" s="24">
        <f>SUBTOTAL(9, H3:H38)</f>
        <v>1371800</v>
      </c>
    </row>
  </sheetData>
  <phoneticPr fontId="1"/>
  <pageMargins left="0.7" right="0.7" top="0.75" bottom="0.75" header="0.3" footer="0.3"/>
  <pageSetup paperSize="9" scale="96" orientation="portrait" r:id="rId1"/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Tasuku Kanetsuki</dc:creator>
  <cp:lastModifiedBy>Tasuku Kanetsuki</cp:lastModifiedBy>
  <cp:lastPrinted>2025-01-05T20:11:56Z</cp:lastPrinted>
  <dcterms:created xsi:type="dcterms:W3CDTF">2025-01-05T19:19:15Z</dcterms:created>
  <dcterms:modified xsi:type="dcterms:W3CDTF">2025-01-06T00:37:49Z</dcterms:modified>
</cp:coreProperties>
</file>