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sk9\Documents\ジッピーとタスクのExcel工房\"/>
    </mc:Choice>
  </mc:AlternateContent>
  <xr:revisionPtr revIDLastSave="0" documentId="13_ncr:1_{EC399731-E5C6-48C1-BCB3-BF968866B706}" xr6:coauthVersionLast="47" xr6:coauthVersionMax="47" xr10:uidLastSave="{00000000-0000-0000-0000-000000000000}"/>
  <bookViews>
    <workbookView xWindow="-108" yWindow="-108" windowWidth="23256" windowHeight="12456" tabRatio="734" xr2:uid="{A4436F50-2AEB-48F5-B355-0B048CD3524E}"/>
  </bookViews>
  <sheets>
    <sheet name="COUNT関数の基本" sheetId="1" r:id="rId1"/>
    <sheet name="COUNTIFS応用編" sheetId="2" r:id="rId2"/>
    <sheet name="COUNTIF応用編" sheetId="3" r:id="rId3"/>
    <sheet name="COUNTBLANK応用編" sheetId="4" r:id="rId4"/>
    <sheet name="COUNTA応用編" sheetId="5" r:id="rId5"/>
    <sheet name="COUNTIFの代用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6" l="1" a="1"/>
  <c r="E4" i="6" s="1"/>
  <c r="E2" i="6" a="1"/>
  <c r="E2" i="6" s="1"/>
  <c r="D3" i="5"/>
  <c r="D2" i="5"/>
  <c r="C5" i="5"/>
  <c r="E3" i="4"/>
  <c r="E4" i="4"/>
  <c r="E5" i="4"/>
  <c r="E6" i="4"/>
  <c r="E7" i="4"/>
  <c r="E8" i="4"/>
  <c r="E9" i="4"/>
  <c r="E10" i="4"/>
  <c r="E11" i="4"/>
  <c r="E12" i="4"/>
  <c r="E13" i="4"/>
  <c r="E14" i="4"/>
  <c r="E2" i="4"/>
  <c r="D3" i="4"/>
  <c r="D4" i="4"/>
  <c r="D5" i="4"/>
  <c r="D6" i="4"/>
  <c r="D7" i="4"/>
  <c r="D8" i="4"/>
  <c r="D9" i="4"/>
  <c r="D10" i="4"/>
  <c r="D11" i="4"/>
  <c r="D12" i="4"/>
  <c r="D13" i="4"/>
  <c r="D14" i="4"/>
  <c r="D2" i="4"/>
  <c r="B1" i="3"/>
  <c r="B2" i="3"/>
  <c r="B3" i="3"/>
  <c r="B4" i="3"/>
  <c r="B5" i="3"/>
  <c r="B6" i="3"/>
  <c r="B7" i="3"/>
  <c r="B8" i="3"/>
  <c r="B9" i="3"/>
  <c r="B10" i="3"/>
  <c r="B11" i="3"/>
  <c r="B12" i="3"/>
  <c r="B13" i="3"/>
  <c r="F3" i="2"/>
  <c r="S12" i="1"/>
  <c r="O12" i="1"/>
  <c r="K12" i="1"/>
  <c r="G12" i="1"/>
  <c r="C1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<sst xmlns="http://schemas.openxmlformats.org/spreadsheetml/2006/main" count="246" uniqueCount="71">
  <si>
    <t>COUNT関数</t>
    <rPh sb="5" eb="7">
      <t>カンスウ</t>
    </rPh>
    <phoneticPr fontId="2"/>
  </si>
  <si>
    <t>氏名</t>
    <rPh sb="0" eb="2">
      <t>シメイ</t>
    </rPh>
    <phoneticPr fontId="2"/>
  </si>
  <si>
    <t>点数</t>
    <rPh sb="0" eb="2">
      <t>テンスウ</t>
    </rPh>
    <phoneticPr fontId="2"/>
  </si>
  <si>
    <t>山田太郎</t>
    <rPh sb="0" eb="4">
      <t>ヤマダタロウ</t>
    </rPh>
    <phoneticPr fontId="2"/>
  </si>
  <si>
    <t>佐藤和也</t>
    <rPh sb="0" eb="4">
      <t>サトウカズヤ</t>
    </rPh>
    <phoneticPr fontId="2"/>
  </si>
  <si>
    <t>川田省吾</t>
    <rPh sb="0" eb="2">
      <t>カワタ</t>
    </rPh>
    <rPh sb="2" eb="4">
      <t>ショウゴ</t>
    </rPh>
    <phoneticPr fontId="2"/>
  </si>
  <si>
    <t>浜田真美</t>
    <rPh sb="0" eb="4">
      <t>ハマダマミ</t>
    </rPh>
    <phoneticPr fontId="2"/>
  </si>
  <si>
    <t>木下一郎</t>
    <rPh sb="0" eb="2">
      <t>キノシタ</t>
    </rPh>
    <rPh sb="2" eb="4">
      <t>イチロウ</t>
    </rPh>
    <phoneticPr fontId="2"/>
  </si>
  <si>
    <t>河野博</t>
    <rPh sb="0" eb="3">
      <t>コウノヒロシ</t>
    </rPh>
    <phoneticPr fontId="2"/>
  </si>
  <si>
    <t>橋本樹</t>
    <rPh sb="0" eb="2">
      <t>ハシモト</t>
    </rPh>
    <rPh sb="2" eb="3">
      <t>イツキ</t>
    </rPh>
    <phoneticPr fontId="2"/>
  </si>
  <si>
    <t>COUNTA関数</t>
    <rPh sb="6" eb="8">
      <t>カンスウ</t>
    </rPh>
    <phoneticPr fontId="2"/>
  </si>
  <si>
    <t>欠席</t>
    <rPh sb="0" eb="2">
      <t>ケッセキ</t>
    </rPh>
    <phoneticPr fontId="2"/>
  </si>
  <si>
    <t>COUNTIF関数</t>
    <rPh sb="7" eb="9">
      <t>カンスウ</t>
    </rPh>
    <phoneticPr fontId="2"/>
  </si>
  <si>
    <t>COUNTIFS関数</t>
    <rPh sb="8" eb="10">
      <t>カンスウ</t>
    </rPh>
    <phoneticPr fontId="2"/>
  </si>
  <si>
    <t>COUNTBLANK関数</t>
    <rPh sb="10" eb="12">
      <t>カンスウ</t>
    </rPh>
    <phoneticPr fontId="2"/>
  </si>
  <si>
    <t>結果</t>
    <rPh sb="0" eb="2">
      <t>ケッカ</t>
    </rPh>
    <phoneticPr fontId="2"/>
  </si>
  <si>
    <t>数値だけカウント</t>
    <phoneticPr fontId="2"/>
  </si>
  <si>
    <t>空白以外を全部カウント</t>
    <rPh sb="0" eb="2">
      <t>クウハク</t>
    </rPh>
    <rPh sb="2" eb="4">
      <t>イガイ</t>
    </rPh>
    <rPh sb="5" eb="7">
      <t>ゼンブ</t>
    </rPh>
    <phoneticPr fontId="2"/>
  </si>
  <si>
    <t>1条件でカウント</t>
    <rPh sb="1" eb="3">
      <t>ジョウケン</t>
    </rPh>
    <phoneticPr fontId="2"/>
  </si>
  <si>
    <t>複数条件をANDでカウント</t>
    <rPh sb="0" eb="2">
      <t>フクスウ</t>
    </rPh>
    <rPh sb="2" eb="4">
      <t>ジョウケン</t>
    </rPh>
    <phoneticPr fontId="2"/>
  </si>
  <si>
    <t>空白セルだけカウント</t>
    <rPh sb="0" eb="2">
      <t>クウハク</t>
    </rPh>
    <phoneticPr fontId="2"/>
  </si>
  <si>
    <t>性別</t>
    <rPh sb="0" eb="2">
      <t>セイベツ</t>
    </rPh>
    <phoneticPr fontId="2"/>
  </si>
  <si>
    <t>中村紀子</t>
    <rPh sb="0" eb="2">
      <t>ナカムラ</t>
    </rPh>
    <rPh sb="2" eb="4">
      <t>ノリコ</t>
    </rPh>
    <phoneticPr fontId="2"/>
  </si>
  <si>
    <t>南出有希</t>
    <rPh sb="0" eb="2">
      <t>ミナミデ</t>
    </rPh>
    <rPh sb="2" eb="4">
      <t>ユキ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</si>
  <si>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</si>
  <si>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</si>
  <si>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日付</t>
    <rPh sb="0" eb="2">
      <t>ヒヅケ</t>
    </rPh>
    <phoneticPr fontId="2"/>
  </si>
  <si>
    <t>部署</t>
    <rPh sb="0" eb="2">
      <t>ブショ</t>
    </rPh>
    <phoneticPr fontId="2"/>
  </si>
  <si>
    <t>売上</t>
    <rPh sb="0" eb="2">
      <t>ウリアゲ</t>
    </rPh>
    <phoneticPr fontId="2"/>
  </si>
  <si>
    <t>総務</t>
    <rPh sb="0" eb="2">
      <t>ソウム</t>
    </rPh>
    <phoneticPr fontId="2"/>
  </si>
  <si>
    <t>開発</t>
    <rPh sb="0" eb="2">
      <t>カイハツ</t>
    </rPh>
    <phoneticPr fontId="2"/>
  </si>
  <si>
    <t>マーケ</t>
    <phoneticPr fontId="2"/>
  </si>
  <si>
    <t>営業</t>
    <rPh sb="0" eb="2">
      <t>エイギョウ</t>
    </rPh>
    <phoneticPr fontId="2"/>
  </si>
  <si>
    <t>社員1</t>
    <rPh sb="0" eb="2">
      <t>シャイン</t>
    </rPh>
    <phoneticPr fontId="2"/>
  </si>
  <si>
    <t>社員2</t>
    <rPh sb="0" eb="2">
      <t>シャイン</t>
    </rPh>
    <phoneticPr fontId="2"/>
  </si>
  <si>
    <t>社員3</t>
    <rPh sb="0" eb="2">
      <t>シャイン</t>
    </rPh>
    <phoneticPr fontId="2"/>
  </si>
  <si>
    <t>社員4</t>
    <rPh sb="0" eb="2">
      <t>シャイン</t>
    </rPh>
    <phoneticPr fontId="2"/>
  </si>
  <si>
    <t>社員5</t>
    <rPh sb="0" eb="2">
      <t>シャイン</t>
    </rPh>
    <phoneticPr fontId="2"/>
  </si>
  <si>
    <t>社員6</t>
    <rPh sb="0" eb="2">
      <t>シャイン</t>
    </rPh>
    <phoneticPr fontId="2"/>
  </si>
  <si>
    <t>社員7</t>
    <rPh sb="0" eb="2">
      <t>シャイン</t>
    </rPh>
    <phoneticPr fontId="2"/>
  </si>
  <si>
    <t>社員8</t>
    <rPh sb="0" eb="2">
      <t>シャイン</t>
    </rPh>
    <phoneticPr fontId="2"/>
  </si>
  <si>
    <t>社員9</t>
    <rPh sb="0" eb="2">
      <t>シャイン</t>
    </rPh>
    <phoneticPr fontId="2"/>
  </si>
  <si>
    <t>社員10</t>
    <rPh sb="0" eb="2">
      <t>シャイン</t>
    </rPh>
    <phoneticPr fontId="2"/>
  </si>
  <si>
    <t>社員11</t>
    <rPh sb="0" eb="2">
      <t>シャイン</t>
    </rPh>
    <phoneticPr fontId="2"/>
  </si>
  <si>
    <t>社員12</t>
    <rPh sb="0" eb="2">
      <t>シャイン</t>
    </rPh>
    <phoneticPr fontId="2"/>
  </si>
  <si>
    <t>出勤日数</t>
    <rPh sb="0" eb="4">
      <t>シュッキンニッスウ</t>
    </rPh>
    <phoneticPr fontId="2"/>
  </si>
  <si>
    <t>コメント</t>
    <phoneticPr fontId="2"/>
  </si>
  <si>
    <t>田中</t>
    <rPh sb="0" eb="2">
      <t>タナカ</t>
    </rPh>
    <phoneticPr fontId="2"/>
  </si>
  <si>
    <t>佐藤</t>
    <rPh sb="0" eb="2">
      <t>サトウ</t>
    </rPh>
    <phoneticPr fontId="2"/>
  </si>
  <si>
    <t>OK</t>
  </si>
  <si>
    <t>鈴木</t>
    <rPh sb="0" eb="2">
      <t>スズキ</t>
    </rPh>
    <phoneticPr fontId="2"/>
  </si>
  <si>
    <t>高橋</t>
    <rPh sb="0" eb="2">
      <t>タカハシ</t>
    </rPh>
    <phoneticPr fontId="2"/>
  </si>
  <si>
    <t>遅刻多め</t>
    <rPh sb="0" eb="3">
      <t>チコクオオ</t>
    </rPh>
    <phoneticPr fontId="2"/>
  </si>
  <si>
    <t>伊藤</t>
    <rPh sb="0" eb="2">
      <t>イトウ</t>
    </rPh>
    <phoneticPr fontId="2"/>
  </si>
  <si>
    <t>加藤</t>
    <rPh sb="0" eb="2">
      <t>カトウ</t>
    </rPh>
    <phoneticPr fontId="2"/>
  </si>
  <si>
    <t>山田</t>
    <rPh sb="0" eb="2">
      <t>ヤマダ</t>
    </rPh>
    <phoneticPr fontId="2"/>
  </si>
  <si>
    <t>佐々木</t>
    <rPh sb="0" eb="3">
      <t>ササキ</t>
    </rPh>
    <phoneticPr fontId="2"/>
  </si>
  <si>
    <t>部門</t>
    <rPh sb="0" eb="2">
      <t>ブモン</t>
    </rPh>
    <phoneticPr fontId="2"/>
  </si>
  <si>
    <t>入力状況</t>
    <rPh sb="0" eb="4">
      <t>ニュウリョクジョウキョウ</t>
    </rPh>
    <phoneticPr fontId="2"/>
  </si>
  <si>
    <t>空白数</t>
    <rPh sb="0" eb="3">
      <t>クウハクスウ</t>
    </rPh>
    <phoneticPr fontId="2"/>
  </si>
  <si>
    <t>評価</t>
    <rPh sb="0" eb="2">
      <t>ヒョウカ</t>
    </rPh>
    <phoneticPr fontId="2"/>
  </si>
  <si>
    <t>入力率</t>
    <rPh sb="0" eb="3">
      <t>ニュウリョクリツ</t>
    </rPh>
    <phoneticPr fontId="2"/>
  </si>
  <si>
    <t>A</t>
  </si>
  <si>
    <t>A列</t>
    <rPh sb="1" eb="2">
      <t>レツ</t>
    </rPh>
    <phoneticPr fontId="2"/>
  </si>
  <si>
    <t>B</t>
  </si>
  <si>
    <t>B列</t>
    <rPh sb="1" eb="2">
      <t>レツ</t>
    </rPh>
    <phoneticPr fontId="2"/>
  </si>
  <si>
    <t>全体の入力率</t>
    <rPh sb="0" eb="2">
      <t>ゼンタイ</t>
    </rPh>
    <rPh sb="3" eb="6">
      <t>ニュウリョクリツ</t>
    </rPh>
    <phoneticPr fontId="2"/>
  </si>
  <si>
    <t>評価Aかつ点数が80以上</t>
    <rPh sb="0" eb="2">
      <t>ヒョウカ</t>
    </rPh>
    <rPh sb="5" eb="7">
      <t>テンスウ</t>
    </rPh>
    <rPh sb="10" eb="12">
      <t>イジョウ</t>
    </rPh>
    <phoneticPr fontId="2"/>
  </si>
  <si>
    <t>田中さんの平均点</t>
    <rPh sb="0" eb="2">
      <t>タナカ</t>
    </rPh>
    <rPh sb="5" eb="8">
      <t>ヘイキンテン</t>
    </rPh>
    <phoneticPr fontId="2"/>
  </si>
  <si>
    <t>C</t>
  </si>
  <si>
    <t>山本</t>
    <rPh sb="0" eb="2">
      <t>ヤマモト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</si>
</sst>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Continuous"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2" borderId="3" xfId="0" applyFill="1" applyBorder="1">
      <alignment vertical="center"/>
    </xf>
    <xf numFmtId="14" fontId="0" fillId="0" borderId="0" xfId="0" applyNumberFormat="1">
      <alignment vertical="center"/>
    </xf>
    <xf numFmtId="14" fontId="0" fillId="0" borderId="1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3" borderId="4" xfId="0" applyFill="1" applyBorder="1" applyAlignment="1">
      <alignment horizontal="centerContinuous" vertical="center"/>
    </xf>
    <xf numFmtId="0" fontId="0" fillId="3" borderId="1" xfId="0" applyFill="1" applyBorder="1" applyAlignment="1">
      <alignment horizontal="centerContinuous" vertical="center"/>
    </xf>
    <xf numFmtId="0" fontId="0" fillId="0" borderId="4" xfId="0" applyBorder="1">
      <alignment vertical="center"/>
    </xf>
    <xf numFmtId="9" fontId="0" fillId="0" borderId="1" xfId="1" applyFont="1" applyBorder="1">
      <alignment vertical="center"/>
    </xf>
    <xf numFmtId="9" fontId="0" fillId="0" borderId="0" xfId="1" applyFont="1">
      <alignment vertical="center"/>
    </xf>
    <xf numFmtId="0" fontId="0" fillId="3" borderId="0" xfId="0" applyFill="1">
      <alignment vertical="center"/>
    </xf>
    <xf numFmtId="0" fontId="0" fillId="3" borderId="1" xfId="0" applyFill="1" applyBorder="1">
      <alignment vertical="center"/>
    </xf>
    <xf numFmtId="9" fontId="0" fillId="0" borderId="5" xfId="1" applyFont="1" applyBorder="1" applyAlignment="1">
      <alignment horizontal="center" vertical="center"/>
    </xf>
    <xf numFmtId="9" fontId="0" fillId="0" borderId="4" xfId="1" applyFont="1" applyBorder="1" applyAlignment="1">
      <alignment horizontal="center" vertical="center"/>
    </xf>
    <xf numFmtId="14" fontId="0" fillId="4" borderId="1" xfId="0" applyNumberFormat="1" applyFill="1" applyBorder="1">
      <alignment vertical="center"/>
    </xf>
    <xf numFmtId="0" fontId="0" fillId="4" borderId="1" xfId="0" applyFill="1" applyBorder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679C4-2053-433A-9599-E071B5ED7AAE}">
  <dimension ref="A1:S13"/>
  <sheetViews>
    <sheetView tabSelected="1" workbookViewId="0"/>
  </sheetViews>
  <sheetFormatPr defaultRowHeight="18" x14ac:dyDescent="0.45"/>
  <cols>
    <col min="1" max="1" width="11.69921875" customWidth="1"/>
    <col min="2" max="2" width="5" bestFit="1" customWidth="1"/>
    <col min="4" max="4" width="2.5" customWidth="1"/>
    <col min="5" max="5" width="11.69921875" customWidth="1"/>
    <col min="6" max="6" width="5" bestFit="1" customWidth="1"/>
    <col min="8" max="8" width="2.5" customWidth="1"/>
    <col min="9" max="9" width="11.69921875" customWidth="1"/>
    <col min="10" max="10" width="5" bestFit="1" customWidth="1"/>
    <col min="12" max="12" width="2.5" customWidth="1"/>
    <col min="13" max="13" width="11.69921875" customWidth="1"/>
    <col min="14" max="14" width="5" bestFit="1" customWidth="1"/>
    <col min="16" max="16" width="2.5" customWidth="1"/>
    <col min="17" max="17" width="11.69921875" customWidth="1"/>
    <col min="18" max="18" width="5" bestFit="1" customWidth="1"/>
  </cols>
  <sheetData>
    <row r="1" spans="1:19" x14ac:dyDescent="0.45">
      <c r="A1" s="5" t="s">
        <v>0</v>
      </c>
      <c r="B1" s="5"/>
      <c r="C1" s="5"/>
      <c r="E1" s="5" t="s">
        <v>10</v>
      </c>
      <c r="F1" s="5"/>
      <c r="G1" s="5"/>
      <c r="I1" s="5" t="s">
        <v>12</v>
      </c>
      <c r="J1" s="5"/>
      <c r="K1" s="5"/>
      <c r="M1" s="5" t="s">
        <v>13</v>
      </c>
      <c r="N1" s="5"/>
      <c r="O1" s="5"/>
      <c r="Q1" s="5" t="s">
        <v>14</v>
      </c>
      <c r="R1" s="5"/>
      <c r="S1" s="5"/>
    </row>
    <row r="2" spans="1:19" x14ac:dyDescent="0.45">
      <c r="A2" s="3" t="s">
        <v>1</v>
      </c>
      <c r="B2" s="3" t="s">
        <v>21</v>
      </c>
      <c r="C2" s="3" t="s">
        <v>2</v>
      </c>
      <c r="E2" s="3" t="s">
        <v>1</v>
      </c>
      <c r="F2" s="3" t="s">
        <v>21</v>
      </c>
      <c r="G2" s="3" t="s">
        <v>2</v>
      </c>
      <c r="I2" s="3" t="s">
        <v>1</v>
      </c>
      <c r="J2" s="3" t="s">
        <v>21</v>
      </c>
      <c r="K2" s="3" t="s">
        <v>2</v>
      </c>
      <c r="M2" s="3" t="s">
        <v>1</v>
      </c>
      <c r="N2" s="3" t="s">
        <v>21</v>
      </c>
      <c r="O2" s="3" t="s">
        <v>2</v>
      </c>
      <c r="Q2" s="3" t="s">
        <v>1</v>
      </c>
      <c r="R2" s="3" t="s">
        <v>21</v>
      </c>
      <c r="S2" s="3" t="s">
        <v>2</v>
      </c>
    </row>
    <row r="3" spans="1:19" x14ac:dyDescent="0.45">
      <c r="A3" s="4" t="s">
        <v>3</v>
      </c>
      <c r="B3" s="4" t="s">
        <v>24</v>
      </c>
      <c r="C3" s="4">
        <v>66</v>
      </c>
      <c r="E3" s="4" t="s">
        <v>3</v>
      </c>
      <c r="F3" s="4" t="s">
        <v>24</v>
      </c>
      <c r="G3" s="4">
        <v>66</v>
      </c>
      <c r="I3" s="4" t="s">
        <v>3</v>
      </c>
      <c r="J3" s="4" t="s">
        <v>24</v>
      </c>
      <c r="K3" s="4">
        <v>66</v>
      </c>
      <c r="M3" s="4" t="s">
        <v>3</v>
      </c>
      <c r="N3" s="4" t="s">
        <v>24</v>
      </c>
      <c r="O3" s="4">
        <v>66</v>
      </c>
      <c r="Q3" s="4" t="s">
        <v>3</v>
      </c>
      <c r="R3" s="4" t="s">
        <v>24</v>
      </c>
      <c r="S3" s="4">
        <v>66</v>
      </c>
    </row>
    <row r="4" spans="1:19" x14ac:dyDescent="0.45">
      <c r="A4" s="4" t="s">
        <v>4</v>
      </c>
      <c r="B4" s="4" t="s">
        <v>24</v>
      </c>
      <c r="C4" s="4">
        <v>53</v>
      </c>
      <c r="E4" s="4" t="s">
        <v>4</v>
      </c>
      <c r="F4" s="4" t="s">
        <v>24</v>
      </c>
      <c r="G4" s="4">
        <v>53</v>
      </c>
      <c r="I4" s="4" t="s">
        <v>4</v>
      </c>
      <c r="J4" s="4" t="s">
        <v>24</v>
      </c>
      <c r="K4" s="4">
        <v>53</v>
      </c>
      <c r="M4" s="4" t="s">
        <v>4</v>
      </c>
      <c r="N4" s="4" t="s">
        <v>24</v>
      </c>
      <c r="O4" s="4">
        <v>53</v>
      </c>
      <c r="Q4" s="4" t="s">
        <v>4</v>
      </c>
      <c r="R4" s="4" t="s">
        <v>24</v>
      </c>
      <c r="S4" s="4">
        <v>53</v>
      </c>
    </row>
    <row r="5" spans="1:19" x14ac:dyDescent="0.45">
      <c r="A5" s="4" t="s">
        <v>5</v>
      </c>
      <c r="B5" s="4" t="s">
        <v>24</v>
      </c>
      <c r="C5" s="4">
        <v>74</v>
      </c>
      <c r="E5" s="4" t="s">
        <v>5</v>
      </c>
      <c r="F5" s="4" t="s">
        <v>24</v>
      </c>
      <c r="G5" s="4">
        <v>74</v>
      </c>
      <c r="I5" s="4" t="s">
        <v>5</v>
      </c>
      <c r="J5" s="4" t="s">
        <v>24</v>
      </c>
      <c r="K5" s="4">
        <v>74</v>
      </c>
      <c r="M5" s="4" t="s">
        <v>5</v>
      </c>
      <c r="N5" s="4" t="s">
        <v>24</v>
      </c>
      <c r="O5" s="4">
        <v>74</v>
      </c>
      <c r="Q5" s="4" t="s">
        <v>5</v>
      </c>
      <c r="R5" s="4" t="s">
        <v>24</v>
      </c>
      <c r="S5" s="4">
        <v>74</v>
      </c>
    </row>
    <row r="6" spans="1:19" x14ac:dyDescent="0.45">
      <c r="A6" s="4" t="s">
        <v>6</v>
      </c>
      <c r="B6" s="4" t="s">
        <v>25</v>
      </c>
      <c r="C6" s="4" t="s">
        <v>11</v>
      </c>
      <c r="E6" s="4" t="s">
        <v>6</v>
      </c>
      <c r="F6" s="4" t="s">
        <v>25</v>
      </c>
      <c r="G6" s="4" t="s">
        <v>11</v>
      </c>
      <c r="I6" s="4" t="s">
        <v>6</v>
      </c>
      <c r="J6" s="4" t="s">
        <v>25</v>
      </c>
      <c r="K6" s="4" t="s">
        <v>11</v>
      </c>
      <c r="M6" s="4" t="s">
        <v>6</v>
      </c>
      <c r="N6" s="4" t="s">
        <v>25</v>
      </c>
      <c r="O6" s="4" t="s">
        <v>11</v>
      </c>
      <c r="Q6" s="4" t="s">
        <v>6</v>
      </c>
      <c r="R6" s="4" t="s">
        <v>25</v>
      </c>
      <c r="S6" s="4" t="s">
        <v>11</v>
      </c>
    </row>
    <row r="7" spans="1:19" x14ac:dyDescent="0.45">
      <c r="A7" s="4" t="s">
        <v>7</v>
      </c>
      <c r="B7" s="4" t="s">
        <v>24</v>
      </c>
      <c r="C7" s="4">
        <v>97</v>
      </c>
      <c r="E7" s="4" t="s">
        <v>7</v>
      </c>
      <c r="F7" s="4" t="s">
        <v>24</v>
      </c>
      <c r="G7" s="4">
        <v>97</v>
      </c>
      <c r="I7" s="4" t="s">
        <v>7</v>
      </c>
      <c r="J7" s="4" t="s">
        <v>24</v>
      </c>
      <c r="K7" s="4">
        <v>97</v>
      </c>
      <c r="M7" s="4" t="s">
        <v>7</v>
      </c>
      <c r="N7" s="4" t="s">
        <v>24</v>
      </c>
      <c r="O7" s="4">
        <v>97</v>
      </c>
      <c r="Q7" s="4" t="s">
        <v>7</v>
      </c>
      <c r="R7" s="4" t="s">
        <v>24</v>
      </c>
      <c r="S7" s="4">
        <v>97</v>
      </c>
    </row>
    <row r="8" spans="1:19" x14ac:dyDescent="0.45">
      <c r="A8" s="4" t="s">
        <v>22</v>
      </c>
      <c r="B8" s="4" t="s">
        <v>25</v>
      </c>
      <c r="C8" s="4">
        <v>51</v>
      </c>
      <c r="E8" s="4" t="s">
        <v>22</v>
      </c>
      <c r="F8" s="4" t="s">
        <v>25</v>
      </c>
      <c r="G8" s="4">
        <v>51</v>
      </c>
      <c r="I8" s="4" t="s">
        <v>22</v>
      </c>
      <c r="J8" s="4" t="s">
        <v>25</v>
      </c>
      <c r="K8" s="4">
        <v>51</v>
      </c>
      <c r="M8" s="4" t="s">
        <v>22</v>
      </c>
      <c r="N8" s="4" t="s">
        <v>25</v>
      </c>
      <c r="O8" s="4">
        <v>51</v>
      </c>
      <c r="Q8" s="4" t="s">
        <v>22</v>
      </c>
      <c r="R8" s="4" t="s">
        <v>25</v>
      </c>
      <c r="S8" s="4">
        <v>51</v>
      </c>
    </row>
    <row r="9" spans="1:19" x14ac:dyDescent="0.45">
      <c r="A9" s="4" t="s">
        <v>23</v>
      </c>
      <c r="B9" s="4" t="s">
        <v>25</v>
      </c>
      <c r="C9" s="4">
        <v>60</v>
      </c>
      <c r="E9" s="4" t="s">
        <v>23</v>
      </c>
      <c r="F9" s="4" t="s">
        <v>25</v>
      </c>
      <c r="G9" s="4">
        <v>60</v>
      </c>
      <c r="I9" s="4" t="s">
        <v>23</v>
      </c>
      <c r="J9" s="4" t="s">
        <v>25</v>
      </c>
      <c r="K9" s="4">
        <v>60</v>
      </c>
      <c r="M9" s="4" t="s">
        <v>23</v>
      </c>
      <c r="N9" s="4" t="s">
        <v>25</v>
      </c>
      <c r="O9" s="4">
        <v>60</v>
      </c>
      <c r="Q9" s="4" t="s">
        <v>23</v>
      </c>
      <c r="R9" s="4" t="s">
        <v>25</v>
      </c>
      <c r="S9" s="4">
        <v>60</v>
      </c>
    </row>
    <row r="10" spans="1:19" x14ac:dyDescent="0.45">
      <c r="A10" s="4" t="s">
        <v>8</v>
      </c>
      <c r="B10" s="4" t="s">
        <v>24</v>
      </c>
      <c r="C10" s="4">
        <v>60</v>
      </c>
      <c r="E10" s="4" t="s">
        <v>8</v>
      </c>
      <c r="F10" s="4" t="s">
        <v>24</v>
      </c>
      <c r="G10" s="4">
        <v>60</v>
      </c>
      <c r="I10" s="4" t="s">
        <v>8</v>
      </c>
      <c r="J10" s="4" t="s">
        <v>24</v>
      </c>
      <c r="K10" s="4">
        <v>60</v>
      </c>
      <c r="M10" s="4" t="s">
        <v>8</v>
      </c>
      <c r="N10" s="4" t="s">
        <v>24</v>
      </c>
      <c r="O10" s="4">
        <v>60</v>
      </c>
      <c r="Q10" s="4" t="s">
        <v>8</v>
      </c>
      <c r="R10" s="4" t="s">
        <v>24</v>
      </c>
      <c r="S10" s="4">
        <v>60</v>
      </c>
    </row>
    <row r="11" spans="1:19" ht="18.600000000000001" thickBot="1" x14ac:dyDescent="0.5">
      <c r="A11" s="7" t="s">
        <v>9</v>
      </c>
      <c r="B11" s="7" t="s">
        <v>24</v>
      </c>
      <c r="C11" s="7"/>
      <c r="E11" s="7" t="s">
        <v>9</v>
      </c>
      <c r="F11" s="7" t="s">
        <v>24</v>
      </c>
      <c r="G11" s="7"/>
      <c r="I11" s="7" t="s">
        <v>9</v>
      </c>
      <c r="J11" s="7" t="s">
        <v>24</v>
      </c>
      <c r="K11" s="7"/>
      <c r="M11" s="7" t="s">
        <v>9</v>
      </c>
      <c r="N11" s="7" t="s">
        <v>24</v>
      </c>
      <c r="O11" s="7"/>
      <c r="Q11" s="7" t="s">
        <v>9</v>
      </c>
      <c r="R11" s="7" t="s">
        <v>24</v>
      </c>
      <c r="S11" s="7"/>
    </row>
    <row r="12" spans="1:19" ht="18.600000000000001" thickTop="1" x14ac:dyDescent="0.45">
      <c r="A12" s="8" t="s">
        <v>15</v>
      </c>
      <c r="B12" s="6"/>
      <c r="C12" s="6">
        <f>COUNT(C3:C11)</f>
        <v>7</v>
      </c>
      <c r="E12" s="8" t="s">
        <v>15</v>
      </c>
      <c r="F12" s="6"/>
      <c r="G12" s="6">
        <f>COUNTA(G3:G11)</f>
        <v>8</v>
      </c>
      <c r="I12" s="8" t="s">
        <v>15</v>
      </c>
      <c r="J12" s="6"/>
      <c r="K12" s="6">
        <f>COUNTIF(K3:K11,"&gt;=65")</f>
        <v>3</v>
      </c>
      <c r="M12" s="8" t="s">
        <v>15</v>
      </c>
      <c r="N12" s="6"/>
      <c r="O12" s="6">
        <f>COUNTIFS(N3:N11,"男性",O3:O11,"&gt;=70")</f>
        <v>2</v>
      </c>
      <c r="Q12" s="8" t="s">
        <v>15</v>
      </c>
      <c r="R12" s="6"/>
      <c r="S12" s="6">
        <f>COUNTBLANK(S3:S11)</f>
        <v>1</v>
      </c>
    </row>
    <row r="13" spans="1:19" x14ac:dyDescent="0.45">
      <c r="A13" s="2" t="s">
        <v>16</v>
      </c>
      <c r="B13" s="2"/>
      <c r="C13" s="2"/>
      <c r="E13" s="2" t="s">
        <v>17</v>
      </c>
      <c r="F13" s="2"/>
      <c r="G13" s="2"/>
      <c r="I13" s="2" t="s">
        <v>18</v>
      </c>
      <c r="J13" s="2"/>
      <c r="K13" s="2"/>
      <c r="M13" s="2" t="s">
        <v>19</v>
      </c>
      <c r="N13" s="2"/>
      <c r="O13" s="2"/>
      <c r="Q13" s="2" t="s">
        <v>20</v>
      </c>
      <c r="R13" s="2"/>
      <c r="S13" s="2"/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8AA9F-102B-4B59-B443-978179AB5880}">
  <dimension ref="A1:F50"/>
  <sheetViews>
    <sheetView workbookViewId="0">
      <selection activeCell="F3" sqref="F3"/>
    </sheetView>
  </sheetViews>
  <sheetFormatPr defaultRowHeight="18" x14ac:dyDescent="0.45"/>
  <cols>
    <col min="1" max="1" width="13.3984375" bestFit="1" customWidth="1"/>
  </cols>
  <sheetData>
    <row r="1" spans="1:6" x14ac:dyDescent="0.45">
      <c r="A1" s="19" t="s">
        <v>26</v>
      </c>
      <c r="B1" s="19" t="s">
        <v>27</v>
      </c>
      <c r="C1" s="19" t="s">
        <v>1</v>
      </c>
      <c r="D1" s="19" t="s">
        <v>28</v>
      </c>
      <c r="F1" s="3" t="s">
        <v>57</v>
      </c>
    </row>
    <row r="2" spans="1:6" x14ac:dyDescent="0.45">
      <c r="A2" s="10">
        <v>45672</v>
      </c>
      <c r="B2" s="4" t="s">
        <v>29</v>
      </c>
      <c r="C2" s="4" t="s">
        <v>33</v>
      </c>
      <c r="D2" s="4">
        <v>82722</v>
      </c>
      <c r="F2" s="11" t="s">
        <v>32</v>
      </c>
    </row>
    <row r="3" spans="1:6" x14ac:dyDescent="0.45">
      <c r="A3" s="10">
        <v>45661</v>
      </c>
      <c r="B3" s="4" t="s">
        <v>30</v>
      </c>
      <c r="C3" s="4" t="s">
        <v>34</v>
      </c>
      <c r="D3" s="4">
        <v>149230</v>
      </c>
      <c r="F3" s="4">
        <f>COUNTIFS(A2:A13,"&gt;=2025/2/1", A2:A13,"&lt;=2025/2/28", B2:B13,F2, D2:D13,"&gt;=70000")</f>
        <v>3</v>
      </c>
    </row>
    <row r="4" spans="1:6" x14ac:dyDescent="0.45">
      <c r="A4" s="22">
        <v>45693</v>
      </c>
      <c r="B4" s="4" t="s">
        <v>30</v>
      </c>
      <c r="C4" s="4" t="s">
        <v>35</v>
      </c>
      <c r="D4" s="4">
        <v>70656</v>
      </c>
    </row>
    <row r="5" spans="1:6" x14ac:dyDescent="0.45">
      <c r="A5" s="22">
        <v>45690</v>
      </c>
      <c r="B5" s="23" t="s">
        <v>32</v>
      </c>
      <c r="C5" s="4" t="s">
        <v>36</v>
      </c>
      <c r="D5" s="23">
        <v>194714</v>
      </c>
    </row>
    <row r="6" spans="1:6" x14ac:dyDescent="0.45">
      <c r="A6" s="10">
        <v>45686</v>
      </c>
      <c r="B6" s="4" t="s">
        <v>31</v>
      </c>
      <c r="C6" s="4" t="s">
        <v>37</v>
      </c>
      <c r="D6" s="4">
        <v>126854</v>
      </c>
    </row>
    <row r="7" spans="1:6" x14ac:dyDescent="0.45">
      <c r="A7" s="22">
        <v>45706</v>
      </c>
      <c r="B7" s="4" t="s">
        <v>31</v>
      </c>
      <c r="C7" s="4" t="s">
        <v>38</v>
      </c>
      <c r="D7" s="4">
        <v>144800</v>
      </c>
    </row>
    <row r="8" spans="1:6" x14ac:dyDescent="0.45">
      <c r="A8" s="22">
        <v>45702</v>
      </c>
      <c r="B8" s="4" t="s">
        <v>29</v>
      </c>
      <c r="C8" s="4" t="s">
        <v>39</v>
      </c>
      <c r="D8" s="4">
        <v>100407</v>
      </c>
    </row>
    <row r="9" spans="1:6" x14ac:dyDescent="0.45">
      <c r="A9" s="10">
        <v>45744</v>
      </c>
      <c r="B9" s="4" t="s">
        <v>30</v>
      </c>
      <c r="C9" s="4" t="s">
        <v>40</v>
      </c>
      <c r="D9" s="4">
        <v>68233</v>
      </c>
    </row>
    <row r="10" spans="1:6" x14ac:dyDescent="0.45">
      <c r="A10" s="10">
        <v>45727</v>
      </c>
      <c r="B10" s="4" t="s">
        <v>32</v>
      </c>
      <c r="C10" s="4" t="s">
        <v>41</v>
      </c>
      <c r="D10" s="4">
        <v>62012</v>
      </c>
    </row>
    <row r="11" spans="1:6" x14ac:dyDescent="0.45">
      <c r="A11" s="22">
        <v>45700</v>
      </c>
      <c r="B11" s="4" t="s">
        <v>31</v>
      </c>
      <c r="C11" s="4" t="s">
        <v>42</v>
      </c>
      <c r="D11" s="4">
        <v>109742</v>
      </c>
    </row>
    <row r="12" spans="1:6" x14ac:dyDescent="0.45">
      <c r="A12" s="22">
        <v>45705</v>
      </c>
      <c r="B12" s="23" t="s">
        <v>32</v>
      </c>
      <c r="C12" s="4" t="s">
        <v>43</v>
      </c>
      <c r="D12" s="23">
        <v>125861</v>
      </c>
    </row>
    <row r="13" spans="1:6" x14ac:dyDescent="0.45">
      <c r="A13" s="22">
        <v>45712</v>
      </c>
      <c r="B13" s="23" t="s">
        <v>32</v>
      </c>
      <c r="C13" s="4" t="s">
        <v>44</v>
      </c>
      <c r="D13" s="23">
        <v>70916</v>
      </c>
    </row>
    <row r="14" spans="1:6" x14ac:dyDescent="0.45">
      <c r="A14" s="9"/>
    </row>
    <row r="15" spans="1:6" x14ac:dyDescent="0.45">
      <c r="A15" s="9"/>
    </row>
    <row r="16" spans="1:6" x14ac:dyDescent="0.45">
      <c r="A16" s="9"/>
    </row>
    <row r="17" spans="1:1" x14ac:dyDescent="0.45">
      <c r="A17" s="9"/>
    </row>
    <row r="18" spans="1:1" x14ac:dyDescent="0.45">
      <c r="A18" s="9"/>
    </row>
    <row r="19" spans="1:1" x14ac:dyDescent="0.45">
      <c r="A19" s="9"/>
    </row>
    <row r="20" spans="1:1" x14ac:dyDescent="0.45">
      <c r="A20" s="9"/>
    </row>
    <row r="21" spans="1:1" x14ac:dyDescent="0.45">
      <c r="A21" s="9"/>
    </row>
    <row r="22" spans="1:1" x14ac:dyDescent="0.45">
      <c r="A22" s="9"/>
    </row>
    <row r="23" spans="1:1" x14ac:dyDescent="0.45">
      <c r="A23" s="9"/>
    </row>
    <row r="24" spans="1:1" x14ac:dyDescent="0.45">
      <c r="A24" s="9"/>
    </row>
    <row r="25" spans="1:1" x14ac:dyDescent="0.45">
      <c r="A25" s="9"/>
    </row>
    <row r="26" spans="1:1" x14ac:dyDescent="0.45">
      <c r="A26" s="9"/>
    </row>
    <row r="27" spans="1:1" x14ac:dyDescent="0.45">
      <c r="A27" s="9"/>
    </row>
    <row r="28" spans="1:1" x14ac:dyDescent="0.45">
      <c r="A28" s="9"/>
    </row>
    <row r="29" spans="1:1" x14ac:dyDescent="0.45">
      <c r="A29" s="9"/>
    </row>
    <row r="30" spans="1:1" x14ac:dyDescent="0.45">
      <c r="A30" s="9"/>
    </row>
    <row r="31" spans="1:1" x14ac:dyDescent="0.45">
      <c r="A31" s="9"/>
    </row>
    <row r="32" spans="1:1" x14ac:dyDescent="0.45">
      <c r="A32" s="9"/>
    </row>
    <row r="33" spans="1:1" x14ac:dyDescent="0.45">
      <c r="A33" s="9"/>
    </row>
    <row r="34" spans="1:1" x14ac:dyDescent="0.45">
      <c r="A34" s="9"/>
    </row>
    <row r="35" spans="1:1" x14ac:dyDescent="0.45">
      <c r="A35" s="9"/>
    </row>
    <row r="36" spans="1:1" x14ac:dyDescent="0.45">
      <c r="A36" s="9"/>
    </row>
    <row r="37" spans="1:1" x14ac:dyDescent="0.45">
      <c r="A37" s="9"/>
    </row>
    <row r="38" spans="1:1" x14ac:dyDescent="0.45">
      <c r="A38" s="9"/>
    </row>
    <row r="39" spans="1:1" x14ac:dyDescent="0.45">
      <c r="A39" s="9"/>
    </row>
    <row r="40" spans="1:1" x14ac:dyDescent="0.45">
      <c r="A40" s="9"/>
    </row>
    <row r="41" spans="1:1" x14ac:dyDescent="0.45">
      <c r="A41" s="9"/>
    </row>
    <row r="42" spans="1:1" x14ac:dyDescent="0.45">
      <c r="A42" s="9"/>
    </row>
    <row r="43" spans="1:1" x14ac:dyDescent="0.45">
      <c r="A43" s="9"/>
    </row>
    <row r="44" spans="1:1" x14ac:dyDescent="0.45">
      <c r="A44" s="9"/>
    </row>
    <row r="45" spans="1:1" x14ac:dyDescent="0.45">
      <c r="A45" s="9"/>
    </row>
    <row r="46" spans="1:1" x14ac:dyDescent="0.45">
      <c r="A46" s="9"/>
    </row>
    <row r="47" spans="1:1" x14ac:dyDescent="0.45">
      <c r="A47" s="9"/>
    </row>
    <row r="48" spans="1:1" x14ac:dyDescent="0.45">
      <c r="A48" s="9"/>
    </row>
    <row r="49" spans="1:1" x14ac:dyDescent="0.45">
      <c r="A49" s="9"/>
    </row>
    <row r="50" spans="1:1" x14ac:dyDescent="0.45">
      <c r="A50" s="9"/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65886-B5D1-4FBB-A761-7E0011B49FF4}">
  <dimension ref="A1:B13"/>
  <sheetViews>
    <sheetView workbookViewId="0">
      <selection activeCell="G9" sqref="G9"/>
    </sheetView>
  </sheetViews>
  <sheetFormatPr defaultRowHeight="18" x14ac:dyDescent="0.45"/>
  <sheetData>
    <row r="1" spans="1:2" x14ac:dyDescent="0.45">
      <c r="A1" t="s">
        <v>3</v>
      </c>
      <c r="B1">
        <f>COUNTIF($A$1:$A$13, A1)</f>
        <v>1</v>
      </c>
    </row>
    <row r="2" spans="1:2" x14ac:dyDescent="0.45">
      <c r="A2" t="s">
        <v>4</v>
      </c>
      <c r="B2">
        <f>COUNTIF($A$1:$A$13, A2)</f>
        <v>2</v>
      </c>
    </row>
    <row r="3" spans="1:2" x14ac:dyDescent="0.45">
      <c r="A3" t="s">
        <v>5</v>
      </c>
      <c r="B3">
        <f t="shared" ref="B2:B13" si="0">COUNTIF($A$1:$A$13, A3)</f>
        <v>1</v>
      </c>
    </row>
    <row r="4" spans="1:2" x14ac:dyDescent="0.45">
      <c r="A4" t="s">
        <v>6</v>
      </c>
      <c r="B4">
        <f t="shared" si="0"/>
        <v>3</v>
      </c>
    </row>
    <row r="5" spans="1:2" x14ac:dyDescent="0.45">
      <c r="A5" t="s">
        <v>7</v>
      </c>
      <c r="B5">
        <f t="shared" si="0"/>
        <v>2</v>
      </c>
    </row>
    <row r="6" spans="1:2" x14ac:dyDescent="0.45">
      <c r="A6" t="s">
        <v>22</v>
      </c>
      <c r="B6">
        <f t="shared" si="0"/>
        <v>1</v>
      </c>
    </row>
    <row r="7" spans="1:2" x14ac:dyDescent="0.45">
      <c r="A7" t="s">
        <v>23</v>
      </c>
      <c r="B7">
        <f t="shared" si="0"/>
        <v>1</v>
      </c>
    </row>
    <row r="8" spans="1:2" x14ac:dyDescent="0.45">
      <c r="A8" t="s">
        <v>8</v>
      </c>
      <c r="B8">
        <f t="shared" si="0"/>
        <v>2</v>
      </c>
    </row>
    <row r="9" spans="1:2" x14ac:dyDescent="0.45">
      <c r="A9" t="s">
        <v>6</v>
      </c>
      <c r="B9">
        <f t="shared" si="0"/>
        <v>3</v>
      </c>
    </row>
    <row r="10" spans="1:2" x14ac:dyDescent="0.45">
      <c r="A10" t="s">
        <v>4</v>
      </c>
      <c r="B10">
        <f t="shared" si="0"/>
        <v>2</v>
      </c>
    </row>
    <row r="11" spans="1:2" x14ac:dyDescent="0.45">
      <c r="A11" t="s">
        <v>8</v>
      </c>
      <c r="B11">
        <f t="shared" si="0"/>
        <v>2</v>
      </c>
    </row>
    <row r="12" spans="1:2" x14ac:dyDescent="0.45">
      <c r="A12" t="s">
        <v>7</v>
      </c>
      <c r="B12">
        <f t="shared" si="0"/>
        <v>2</v>
      </c>
    </row>
    <row r="13" spans="1:2" x14ac:dyDescent="0.45">
      <c r="A13" t="s">
        <v>6</v>
      </c>
      <c r="B13">
        <f t="shared" si="0"/>
        <v>3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C850C-5C9F-407C-86D3-CB1B9E06D2B4}">
  <dimension ref="A1:E14"/>
  <sheetViews>
    <sheetView workbookViewId="0">
      <selection activeCell="I6" sqref="I6"/>
    </sheetView>
  </sheetViews>
  <sheetFormatPr defaultRowHeight="18" x14ac:dyDescent="0.45"/>
  <sheetData>
    <row r="1" spans="1:5" x14ac:dyDescent="0.45">
      <c r="A1" s="12" t="s">
        <v>1</v>
      </c>
      <c r="B1" s="12" t="s">
        <v>45</v>
      </c>
      <c r="C1" s="12" t="s">
        <v>46</v>
      </c>
      <c r="D1" s="18" t="s">
        <v>59</v>
      </c>
      <c r="E1" s="18" t="s">
        <v>58</v>
      </c>
    </row>
    <row r="2" spans="1:5" x14ac:dyDescent="0.45">
      <c r="A2" s="4" t="s">
        <v>47</v>
      </c>
      <c r="B2" s="4">
        <v>20</v>
      </c>
      <c r="C2" s="23"/>
      <c r="D2">
        <f>COUNTBLANK(A2:C2)</f>
        <v>1</v>
      </c>
      <c r="E2" s="1" t="str">
        <f>IF(D2&gt;0,"×","◎")</f>
        <v>×</v>
      </c>
    </row>
    <row r="3" spans="1:5" x14ac:dyDescent="0.45">
      <c r="A3" s="4" t="s">
        <v>48</v>
      </c>
      <c r="B3" s="4">
        <v>18</v>
      </c>
      <c r="C3" s="4" t="s">
        <v>49</v>
      </c>
      <c r="D3">
        <f t="shared" ref="D3:D14" si="0">COUNTBLANK(A3:C3)</f>
        <v>0</v>
      </c>
      <c r="E3" s="1" t="str">
        <f t="shared" ref="E3:E14" si="1">IF(D3&gt;0,"×","◎")</f>
        <v>◎</v>
      </c>
    </row>
    <row r="4" spans="1:5" x14ac:dyDescent="0.45">
      <c r="A4" s="4" t="s">
        <v>50</v>
      </c>
      <c r="B4" s="4">
        <v>19</v>
      </c>
      <c r="C4" s="4" t="s">
        <v>49</v>
      </c>
      <c r="D4">
        <f t="shared" si="0"/>
        <v>0</v>
      </c>
      <c r="E4" s="1" t="str">
        <f t="shared" si="1"/>
        <v>◎</v>
      </c>
    </row>
    <row r="5" spans="1:5" x14ac:dyDescent="0.45">
      <c r="A5" s="4" t="s">
        <v>51</v>
      </c>
      <c r="B5" s="23"/>
      <c r="C5" s="4" t="s">
        <v>52</v>
      </c>
      <c r="D5">
        <f t="shared" si="0"/>
        <v>1</v>
      </c>
      <c r="E5" s="1" t="str">
        <f t="shared" si="1"/>
        <v>×</v>
      </c>
    </row>
    <row r="6" spans="1:5" x14ac:dyDescent="0.45">
      <c r="A6" s="4" t="s">
        <v>47</v>
      </c>
      <c r="B6" s="4">
        <v>22</v>
      </c>
      <c r="C6" s="23"/>
      <c r="D6">
        <f t="shared" si="0"/>
        <v>1</v>
      </c>
      <c r="E6" s="1" t="str">
        <f t="shared" si="1"/>
        <v>×</v>
      </c>
    </row>
    <row r="7" spans="1:5" x14ac:dyDescent="0.45">
      <c r="A7" s="23"/>
      <c r="B7" s="4">
        <v>21</v>
      </c>
      <c r="C7" s="23"/>
      <c r="D7">
        <f t="shared" si="0"/>
        <v>2</v>
      </c>
      <c r="E7" s="1" t="str">
        <f t="shared" si="1"/>
        <v>×</v>
      </c>
    </row>
    <row r="8" spans="1:5" x14ac:dyDescent="0.45">
      <c r="A8" s="4" t="s">
        <v>53</v>
      </c>
      <c r="B8" s="23"/>
      <c r="C8" s="4" t="s">
        <v>49</v>
      </c>
      <c r="D8">
        <f t="shared" si="0"/>
        <v>1</v>
      </c>
      <c r="E8" s="1" t="str">
        <f t="shared" si="1"/>
        <v>×</v>
      </c>
    </row>
    <row r="9" spans="1:5" x14ac:dyDescent="0.45">
      <c r="A9" s="4" t="s">
        <v>54</v>
      </c>
      <c r="B9" s="4">
        <v>20</v>
      </c>
      <c r="C9" s="4" t="s">
        <v>49</v>
      </c>
      <c r="D9">
        <f t="shared" si="0"/>
        <v>0</v>
      </c>
      <c r="E9" s="1" t="str">
        <f t="shared" si="1"/>
        <v>◎</v>
      </c>
    </row>
    <row r="10" spans="1:5" x14ac:dyDescent="0.45">
      <c r="A10" s="23"/>
      <c r="B10" s="4">
        <v>19</v>
      </c>
      <c r="C10" s="23"/>
      <c r="D10">
        <f t="shared" si="0"/>
        <v>2</v>
      </c>
      <c r="E10" s="1" t="str">
        <f t="shared" si="1"/>
        <v>×</v>
      </c>
    </row>
    <row r="11" spans="1:5" x14ac:dyDescent="0.45">
      <c r="A11" s="4" t="s">
        <v>55</v>
      </c>
      <c r="B11" s="23"/>
      <c r="C11" s="4" t="s">
        <v>49</v>
      </c>
      <c r="D11">
        <f t="shared" si="0"/>
        <v>1</v>
      </c>
      <c r="E11" s="1" t="str">
        <f t="shared" si="1"/>
        <v>×</v>
      </c>
    </row>
    <row r="12" spans="1:5" x14ac:dyDescent="0.45">
      <c r="A12" s="4" t="s">
        <v>47</v>
      </c>
      <c r="B12" s="4">
        <v>23</v>
      </c>
      <c r="C12" s="23"/>
      <c r="D12">
        <f t="shared" si="0"/>
        <v>1</v>
      </c>
      <c r="E12" s="1" t="str">
        <f t="shared" si="1"/>
        <v>×</v>
      </c>
    </row>
    <row r="13" spans="1:5" x14ac:dyDescent="0.45">
      <c r="A13" s="4" t="s">
        <v>56</v>
      </c>
      <c r="B13" s="4">
        <v>20</v>
      </c>
      <c r="C13" s="4" t="s">
        <v>49</v>
      </c>
      <c r="D13">
        <f t="shared" si="0"/>
        <v>0</v>
      </c>
      <c r="E13" s="1" t="str">
        <f t="shared" si="1"/>
        <v>◎</v>
      </c>
    </row>
    <row r="14" spans="1:5" x14ac:dyDescent="0.45">
      <c r="A14" s="4" t="s">
        <v>53</v>
      </c>
      <c r="B14" s="23"/>
      <c r="C14" s="23"/>
      <c r="D14">
        <f t="shared" si="0"/>
        <v>2</v>
      </c>
      <c r="E14" s="1" t="str">
        <f t="shared" si="1"/>
        <v>×</v>
      </c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DE62C-1293-435B-94CB-8D6EB9817155}">
  <dimension ref="A1:D15"/>
  <sheetViews>
    <sheetView workbookViewId="0">
      <selection activeCell="D4" sqref="D4"/>
    </sheetView>
  </sheetViews>
  <sheetFormatPr defaultRowHeight="18" x14ac:dyDescent="0.45"/>
  <sheetData>
    <row r="1" spans="1:4" x14ac:dyDescent="0.45">
      <c r="A1" s="12" t="s">
        <v>1</v>
      </c>
      <c r="B1" s="12" t="s">
        <v>60</v>
      </c>
      <c r="C1" s="13" t="s">
        <v>61</v>
      </c>
      <c r="D1" s="14"/>
    </row>
    <row r="2" spans="1:4" x14ac:dyDescent="0.45">
      <c r="A2" s="4" t="s">
        <v>47</v>
      </c>
      <c r="B2" s="4" t="s">
        <v>62</v>
      </c>
      <c r="C2" s="15" t="s">
        <v>63</v>
      </c>
      <c r="D2" s="16">
        <f>COUNTA(A2:A14)/ROWS(A2:A14)</f>
        <v>0.84615384615384615</v>
      </c>
    </row>
    <row r="3" spans="1:4" x14ac:dyDescent="0.45">
      <c r="A3" s="4" t="s">
        <v>48</v>
      </c>
      <c r="B3" s="4" t="s">
        <v>64</v>
      </c>
      <c r="C3" s="15" t="s">
        <v>65</v>
      </c>
      <c r="D3" s="16">
        <f>COUNTA(B2:B14)/ROWS(B2:B14)</f>
        <v>0.53846153846153844</v>
      </c>
    </row>
    <row r="4" spans="1:4" x14ac:dyDescent="0.45">
      <c r="A4" s="4" t="s">
        <v>50</v>
      </c>
      <c r="B4" s="4"/>
      <c r="C4" s="14" t="s">
        <v>66</v>
      </c>
      <c r="D4" s="14"/>
    </row>
    <row r="5" spans="1:4" x14ac:dyDescent="0.45">
      <c r="A5" s="4" t="s">
        <v>51</v>
      </c>
      <c r="B5" s="4"/>
      <c r="C5" s="20">
        <f>COUNTA(A2:B14)/(ROWS(A2:A14)*COLUMNS(A2:B2))</f>
        <v>0.69230769230769229</v>
      </c>
      <c r="D5" s="21"/>
    </row>
    <row r="6" spans="1:4" x14ac:dyDescent="0.45">
      <c r="A6" s="4" t="s">
        <v>47</v>
      </c>
      <c r="B6" s="4" t="s">
        <v>62</v>
      </c>
    </row>
    <row r="7" spans="1:4" x14ac:dyDescent="0.45">
      <c r="A7" s="4"/>
      <c r="B7" s="4" t="s">
        <v>64</v>
      </c>
    </row>
    <row r="8" spans="1:4" x14ac:dyDescent="0.45">
      <c r="A8" s="4" t="s">
        <v>53</v>
      </c>
      <c r="B8" s="4"/>
    </row>
    <row r="9" spans="1:4" x14ac:dyDescent="0.45">
      <c r="A9" s="4" t="s">
        <v>54</v>
      </c>
      <c r="B9" s="4"/>
    </row>
    <row r="10" spans="1:4" x14ac:dyDescent="0.45">
      <c r="A10" s="4"/>
      <c r="B10" s="4" t="s">
        <v>62</v>
      </c>
    </row>
    <row r="11" spans="1:4" x14ac:dyDescent="0.45">
      <c r="A11" s="4" t="s">
        <v>55</v>
      </c>
      <c r="B11" s="4" t="s">
        <v>64</v>
      </c>
    </row>
    <row r="12" spans="1:4" x14ac:dyDescent="0.45">
      <c r="A12" s="4" t="s">
        <v>47</v>
      </c>
      <c r="B12" s="4"/>
    </row>
    <row r="13" spans="1:4" x14ac:dyDescent="0.45">
      <c r="A13" s="4" t="s">
        <v>56</v>
      </c>
      <c r="B13" s="4" t="s">
        <v>62</v>
      </c>
    </row>
    <row r="14" spans="1:4" x14ac:dyDescent="0.45">
      <c r="A14" s="4" t="s">
        <v>53</v>
      </c>
      <c r="B14" s="4"/>
    </row>
    <row r="15" spans="1:4" x14ac:dyDescent="0.45">
      <c r="A15" s="17"/>
    </row>
  </sheetData>
  <mergeCells count="1">
    <mergeCell ref="C5:D5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509BE-4A66-4A07-A063-E0D240A94B59}">
  <dimension ref="A1:E14"/>
  <sheetViews>
    <sheetView workbookViewId="0">
      <selection activeCell="H6" sqref="H6"/>
    </sheetView>
  </sheetViews>
  <sheetFormatPr defaultRowHeight="18" x14ac:dyDescent="0.45"/>
  <cols>
    <col min="4" max="4" width="2.296875" customWidth="1"/>
    <col min="5" max="5" width="21.69921875" style="1" bestFit="1" customWidth="1"/>
  </cols>
  <sheetData>
    <row r="1" spans="1:5" x14ac:dyDescent="0.45">
      <c r="A1" s="19" t="s">
        <v>1</v>
      </c>
      <c r="B1" s="19" t="s">
        <v>60</v>
      </c>
      <c r="C1" s="19" t="s">
        <v>2</v>
      </c>
      <c r="E1" s="11" t="s">
        <v>67</v>
      </c>
    </row>
    <row r="2" spans="1:5" x14ac:dyDescent="0.45">
      <c r="A2" s="4" t="s">
        <v>47</v>
      </c>
      <c r="B2" s="4" t="s">
        <v>62</v>
      </c>
      <c r="C2" s="4">
        <v>85</v>
      </c>
      <c r="E2" s="3" cm="1">
        <f t="array" ref="E2">SUMPRODUCT((B2:B14="A")*(C2:C14&gt;=80))</f>
        <v>6</v>
      </c>
    </row>
    <row r="3" spans="1:5" x14ac:dyDescent="0.45">
      <c r="A3" s="4" t="s">
        <v>48</v>
      </c>
      <c r="B3" s="4" t="s">
        <v>64</v>
      </c>
      <c r="C3" s="4">
        <v>78</v>
      </c>
      <c r="E3" s="11" t="s">
        <v>68</v>
      </c>
    </row>
    <row r="4" spans="1:5" x14ac:dyDescent="0.45">
      <c r="A4" s="4" t="s">
        <v>50</v>
      </c>
      <c r="B4" s="4" t="s">
        <v>62</v>
      </c>
      <c r="C4" s="4">
        <v>92</v>
      </c>
      <c r="E4" s="3" cm="1">
        <f t="array" ref="E4">SUMPRODUCT((A2:A14="田中")*C2:C14)/SUMPRODUCT((A2:A14="田中")*1)</f>
        <v>75.75</v>
      </c>
    </row>
    <row r="5" spans="1:5" x14ac:dyDescent="0.45">
      <c r="A5" s="4" t="s">
        <v>47</v>
      </c>
      <c r="B5" s="4" t="s">
        <v>69</v>
      </c>
      <c r="C5" s="4">
        <v>70</v>
      </c>
    </row>
    <row r="6" spans="1:5" x14ac:dyDescent="0.45">
      <c r="A6" s="4" t="s">
        <v>53</v>
      </c>
      <c r="B6" s="4" t="s">
        <v>64</v>
      </c>
      <c r="C6" s="4">
        <v>88</v>
      </c>
    </row>
    <row r="7" spans="1:5" x14ac:dyDescent="0.45">
      <c r="A7" s="4" t="s">
        <v>54</v>
      </c>
      <c r="B7" s="4" t="s">
        <v>62</v>
      </c>
      <c r="C7" s="4">
        <v>90</v>
      </c>
    </row>
    <row r="8" spans="1:5" x14ac:dyDescent="0.45">
      <c r="A8" s="4" t="s">
        <v>47</v>
      </c>
      <c r="B8" s="4" t="s">
        <v>62</v>
      </c>
      <c r="C8" s="4">
        <v>80</v>
      </c>
    </row>
    <row r="9" spans="1:5" x14ac:dyDescent="0.45">
      <c r="A9" s="4" t="s">
        <v>48</v>
      </c>
      <c r="B9" s="4" t="s">
        <v>64</v>
      </c>
      <c r="C9" s="4">
        <v>78</v>
      </c>
    </row>
    <row r="10" spans="1:5" x14ac:dyDescent="0.45">
      <c r="A10" s="4" t="s">
        <v>70</v>
      </c>
      <c r="B10" s="4" t="s">
        <v>62</v>
      </c>
      <c r="C10" s="4">
        <v>95</v>
      </c>
    </row>
    <row r="11" spans="1:5" x14ac:dyDescent="0.45">
      <c r="A11" s="4" t="s">
        <v>55</v>
      </c>
      <c r="B11" s="4" t="s">
        <v>69</v>
      </c>
      <c r="C11" s="4">
        <v>60</v>
      </c>
    </row>
    <row r="12" spans="1:5" x14ac:dyDescent="0.45">
      <c r="A12" s="4" t="s">
        <v>56</v>
      </c>
      <c r="B12" s="4" t="s">
        <v>64</v>
      </c>
      <c r="C12" s="4">
        <v>79</v>
      </c>
    </row>
    <row r="13" spans="1:5" x14ac:dyDescent="0.45">
      <c r="A13" s="4" t="s">
        <v>53</v>
      </c>
      <c r="B13" s="4" t="s">
        <v>62</v>
      </c>
      <c r="C13" s="4">
        <v>84</v>
      </c>
    </row>
    <row r="14" spans="1:5" x14ac:dyDescent="0.45">
      <c r="A14" s="4" t="s">
        <v>47</v>
      </c>
      <c r="B14" s="4" t="s">
        <v>69</v>
      </c>
      <c r="C14" s="4">
        <v>68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COUNT関数の基本</vt:lpstr>
      <vt:lpstr>COUNTIFS応用編</vt:lpstr>
      <vt:lpstr>COUNTIF応用編</vt:lpstr>
      <vt:lpstr>COUNTBLANK応用編</vt:lpstr>
      <vt:lpstr>COUNTA応用編</vt:lpstr>
      <vt:lpstr>COUNTIFの代用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Tasuku Kanetsuki</dc:creator>
  <cp:lastModifiedBy>Tasuku Kanetsuki</cp:lastModifiedBy>
  <dcterms:created xsi:type="dcterms:W3CDTF">2025-03-27T01:50:56Z</dcterms:created>
  <dcterms:modified xsi:type="dcterms:W3CDTF">2025-03-29T00:10:11Z</dcterms:modified>
</cp:coreProperties>
</file>