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553e54d1fa28f5dc/ドキュメント/ジッピーとタスクのExcel工房/"/>
    </mc:Choice>
  </mc:AlternateContent>
  <xr:revisionPtr revIDLastSave="8" documentId="13_ncr:1_{96BE2FB6-C272-4216-BCC3-BB6FFA62AFD8}" xr6:coauthVersionLast="47" xr6:coauthVersionMax="47" xr10:uidLastSave="{5E5130BA-C0A1-44A7-ABA9-69C4880B6CA4}"/>
  <bookViews>
    <workbookView xWindow="-108" yWindow="-108" windowWidth="23256" windowHeight="12456" xr2:uid="{DD230264-72F4-4B54-B85A-0B673E6C68DD}"/>
  </bookViews>
  <sheets>
    <sheet name="Sheet1" sheetId="1" r:id="rId1"/>
  </sheets>
  <externalReferences>
    <externalReference r:id="rId2"/>
  </externalReferences>
  <definedNames>
    <definedName name="会社">[1]会社マスター!$B$2:$B$15</definedName>
    <definedName name="会社範囲">[1]会社マスター!$B$2:$G$15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J30" i="1" l="1"/>
  <c r="AJ24" i="1"/>
  <c r="AJ34" i="1" s="1"/>
  <c r="AC16" i="1"/>
  <c r="AC9" i="1"/>
  <c r="AD8" i="1"/>
  <c r="AE7" i="1"/>
  <c r="AD7" i="1" s="1"/>
  <c r="AA30" i="1"/>
  <c r="AA34" i="1" s="1"/>
  <c r="AA24" i="1"/>
  <c r="T16" i="1"/>
  <c r="T9" i="1"/>
  <c r="U8" i="1"/>
  <c r="V7" i="1"/>
  <c r="U7" i="1" s="1"/>
  <c r="R30" i="1"/>
  <c r="R24" i="1"/>
  <c r="R34" i="1" s="1"/>
  <c r="K16" i="1"/>
  <c r="K9" i="1"/>
  <c r="L8" i="1"/>
  <c r="M7" i="1"/>
  <c r="L7" i="1" s="1"/>
  <c r="AI3" i="1"/>
  <c r="AI1" i="1"/>
  <c r="Z3" i="1"/>
  <c r="Z1" i="1"/>
  <c r="Q3" i="1"/>
  <c r="Q1" i="1"/>
  <c r="I30" i="1"/>
  <c r="B16" i="1"/>
  <c r="B9" i="1"/>
  <c r="C8" i="1"/>
  <c r="H1" i="1"/>
  <c r="AJ42" i="1" l="1"/>
  <c r="AJ43" i="1" s="1"/>
  <c r="AA42" i="1"/>
  <c r="AA43" i="1" s="1"/>
  <c r="R42" i="1"/>
  <c r="R43" i="1" s="1"/>
  <c r="I24" i="1"/>
  <c r="I34" i="1" s="1"/>
  <c r="D7" i="1"/>
  <c r="C7" i="1" s="1"/>
  <c r="AJ45" i="1" l="1"/>
  <c r="AJ46" i="1" s="1"/>
  <c r="AE16" i="1" s="1"/>
  <c r="AA45" i="1"/>
  <c r="AA46" i="1" s="1"/>
  <c r="V16" i="1" s="1"/>
  <c r="R45" i="1"/>
  <c r="R46" i="1" s="1"/>
  <c r="M16" i="1" s="1"/>
  <c r="I42" i="1"/>
  <c r="I43" i="1" s="1"/>
  <c r="I45" i="1" l="1"/>
  <c r="I46" i="1" s="1"/>
  <c r="D16" i="1" s="1"/>
</calcChain>
</file>

<file path=xl/sharedStrings.xml><?xml version="1.0" encoding="utf-8"?>
<sst xmlns="http://schemas.openxmlformats.org/spreadsheetml/2006/main" count="212" uniqueCount="41">
  <si>
    <t>御見積書</t>
    <phoneticPr fontId="5"/>
  </si>
  <si>
    <t>会 社 名</t>
  </si>
  <si>
    <t>御中</t>
  </si>
  <si>
    <t>物 件 名</t>
  </si>
  <si>
    <t>加工床面積</t>
    <rPh sb="0" eb="2">
      <t>カコウ</t>
    </rPh>
    <rPh sb="2" eb="3">
      <t>ユカ</t>
    </rPh>
    <phoneticPr fontId="5"/>
  </si>
  <si>
    <t>屋根加工面積</t>
    <rPh sb="2" eb="4">
      <t>カコウ</t>
    </rPh>
    <phoneticPr fontId="5"/>
  </si>
  <si>
    <t xml:space="preserve"> </t>
    <phoneticPr fontId="5"/>
  </si>
  <si>
    <t>(税込)</t>
  </si>
  <si>
    <t>加工費</t>
    <rPh sb="0" eb="2">
      <t>カコウ</t>
    </rPh>
    <rPh sb="2" eb="3">
      <t>ヒ</t>
    </rPh>
    <phoneticPr fontId="5"/>
  </si>
  <si>
    <t>加工床面積</t>
    <rPh sb="0" eb="2">
      <t>カコウ</t>
    </rPh>
    <rPh sb="2" eb="3">
      <t>ユカ</t>
    </rPh>
    <rPh sb="3" eb="5">
      <t>メンセキ</t>
    </rPh>
    <phoneticPr fontId="5"/>
  </si>
  <si>
    <t xml:space="preserve"> 坪</t>
    <rPh sb="1" eb="2">
      <t>ツボ</t>
    </rPh>
    <phoneticPr fontId="5"/>
  </si>
  <si>
    <t>円／坪</t>
    <rPh sb="0" eb="1">
      <t>エン</t>
    </rPh>
    <rPh sb="2" eb="3">
      <t>ツボ</t>
    </rPh>
    <phoneticPr fontId="5"/>
  </si>
  <si>
    <t>１ 階</t>
    <rPh sb="2" eb="3">
      <t>カイ</t>
    </rPh>
    <phoneticPr fontId="5"/>
  </si>
  <si>
    <t>２ 階</t>
    <rPh sb="2" eb="3">
      <t>カイ</t>
    </rPh>
    <phoneticPr fontId="5"/>
  </si>
  <si>
    <t>３ 階</t>
    <phoneticPr fontId="5"/>
  </si>
  <si>
    <t xml:space="preserve"> 坪</t>
    <phoneticPr fontId="5"/>
  </si>
  <si>
    <t>加工費（オプション）</t>
    <rPh sb="0" eb="2">
      <t>カコウ</t>
    </rPh>
    <rPh sb="2" eb="3">
      <t>ヒ</t>
    </rPh>
    <phoneticPr fontId="5"/>
  </si>
  <si>
    <t>加工賃一式</t>
    <rPh sb="0" eb="3">
      <t>カコウチン</t>
    </rPh>
    <rPh sb="3" eb="5">
      <t>イッシキ</t>
    </rPh>
    <phoneticPr fontId="5"/>
  </si>
  <si>
    <t>構造材１</t>
    <rPh sb="0" eb="2">
      <t>コウゾウ</t>
    </rPh>
    <rPh sb="2" eb="3">
      <t>ザイ</t>
    </rPh>
    <phoneticPr fontId="5"/>
  </si>
  <si>
    <t>横架材</t>
    <rPh sb="0" eb="1">
      <t>ヨコ</t>
    </rPh>
    <rPh sb="1" eb="2">
      <t>カ</t>
    </rPh>
    <rPh sb="2" eb="3">
      <t>ザイ</t>
    </rPh>
    <phoneticPr fontId="5"/>
  </si>
  <si>
    <t>材積</t>
    <rPh sb="0" eb="1">
      <t>ザイ</t>
    </rPh>
    <rPh sb="1" eb="2">
      <t>セキ</t>
    </rPh>
    <phoneticPr fontId="5"/>
  </si>
  <si>
    <t>㎥</t>
    <phoneticPr fontId="5"/>
  </si>
  <si>
    <t>構造材２</t>
    <rPh sb="0" eb="3">
      <t>コウゾウザイ</t>
    </rPh>
    <phoneticPr fontId="5"/>
  </si>
  <si>
    <t>柱・束</t>
    <rPh sb="0" eb="1">
      <t>ハシラ</t>
    </rPh>
    <rPh sb="2" eb="3">
      <t>ツカ</t>
    </rPh>
    <phoneticPr fontId="5"/>
  </si>
  <si>
    <t>補助部品</t>
    <rPh sb="0" eb="2">
      <t>ホジョ</t>
    </rPh>
    <rPh sb="2" eb="3">
      <t>ブ</t>
    </rPh>
    <rPh sb="3" eb="4">
      <t>ヒン</t>
    </rPh>
    <phoneticPr fontId="5"/>
  </si>
  <si>
    <t>羽柄材</t>
    <rPh sb="0" eb="1">
      <t>ハ</t>
    </rPh>
    <rPh sb="1" eb="2">
      <t>ガラ</t>
    </rPh>
    <rPh sb="2" eb="3">
      <t>ザイ</t>
    </rPh>
    <phoneticPr fontId="5"/>
  </si>
  <si>
    <t>パネル</t>
    <phoneticPr fontId="5"/>
  </si>
  <si>
    <t>野地・床</t>
    <rPh sb="0" eb="2">
      <t>ノヂ</t>
    </rPh>
    <rPh sb="3" eb="4">
      <t>ユカ</t>
    </rPh>
    <phoneticPr fontId="5"/>
  </si>
  <si>
    <t>木材費一式</t>
    <rPh sb="0" eb="2">
      <t>モクザイ</t>
    </rPh>
    <rPh sb="2" eb="3">
      <t>ヒ</t>
    </rPh>
    <rPh sb="3" eb="5">
      <t>イッシキ</t>
    </rPh>
    <phoneticPr fontId="5"/>
  </si>
  <si>
    <t>金物</t>
    <rPh sb="0" eb="2">
      <t>カナモノ</t>
    </rPh>
    <phoneticPr fontId="5"/>
  </si>
  <si>
    <t>金物費一式</t>
    <rPh sb="0" eb="2">
      <t>カナモノ</t>
    </rPh>
    <rPh sb="2" eb="3">
      <t>ヒ</t>
    </rPh>
    <rPh sb="3" eb="5">
      <t>イッシキ</t>
    </rPh>
    <phoneticPr fontId="5"/>
  </si>
  <si>
    <t>PC部材計</t>
    <rPh sb="2" eb="4">
      <t>ブザイ</t>
    </rPh>
    <rPh sb="4" eb="5">
      <t>ケイ</t>
    </rPh>
    <phoneticPr fontId="5"/>
  </si>
  <si>
    <t>木材費</t>
    <rPh sb="0" eb="2">
      <t>モクザイ</t>
    </rPh>
    <rPh sb="2" eb="3">
      <t>ヒ</t>
    </rPh>
    <phoneticPr fontId="5"/>
  </si>
  <si>
    <t>未加工材</t>
    <rPh sb="0" eb="3">
      <t>ミカコウ</t>
    </rPh>
    <rPh sb="3" eb="4">
      <t>ザイ</t>
    </rPh>
    <phoneticPr fontId="5"/>
  </si>
  <si>
    <t>未加工材一式</t>
    <rPh sb="0" eb="3">
      <t>ミカコウ</t>
    </rPh>
    <rPh sb="3" eb="4">
      <t>ザイ</t>
    </rPh>
    <rPh sb="4" eb="6">
      <t>イッシキ</t>
    </rPh>
    <phoneticPr fontId="5"/>
  </si>
  <si>
    <t>運賃</t>
    <rPh sb="0" eb="2">
      <t>ウンチン</t>
    </rPh>
    <phoneticPr fontId="5"/>
  </si>
  <si>
    <t>合計</t>
    <rPh sb="0" eb="2">
      <t>ゴウケイ</t>
    </rPh>
    <phoneticPr fontId="5"/>
  </si>
  <si>
    <t>特記事項：</t>
    <rPh sb="0" eb="2">
      <t>トッキ</t>
    </rPh>
    <rPh sb="2" eb="4">
      <t>ジコウ</t>
    </rPh>
    <phoneticPr fontId="5"/>
  </si>
  <si>
    <t>出精値引</t>
    <rPh sb="0" eb="1">
      <t>デ</t>
    </rPh>
    <rPh sb="1" eb="2">
      <t>セイ</t>
    </rPh>
    <rPh sb="2" eb="4">
      <t>ネビキ</t>
    </rPh>
    <phoneticPr fontId="5"/>
  </si>
  <si>
    <t>計（税抜）</t>
    <rPh sb="0" eb="1">
      <t>ケイ</t>
    </rPh>
    <rPh sb="2" eb="3">
      <t>ゼイ</t>
    </rPh>
    <rPh sb="3" eb="4">
      <t>ヌ</t>
    </rPh>
    <phoneticPr fontId="5"/>
  </si>
  <si>
    <t>計（税込）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</si>
</sst>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5" formatCode="&quot;¥&quot;#,##0;&quot;¥&quot;\-#,##0"/>
    <numFmt numFmtId="176" formatCode="0.00\ &quot;㎡&quot;"/>
    <numFmt numFmtId="177" formatCode="\(\ 0.00\ &quot;坪&quot;\ \)"/>
    <numFmt numFmtId="178" formatCode="0.00_ "/>
    <numFmt numFmtId="179" formatCode="#,##0;[Red]#,##0"/>
    <numFmt numFmtId="180" formatCode="&quot;¥&quot;#,##0;[Red]&quot;¥&quot;#,##0"/>
    <numFmt numFmtId="181" formatCode="#,##0.0000_ "/>
    <numFmt numFmtId="182" formatCode="0.0000_ "/>
    <numFmt numFmtId="183" formatCode="0.0%"/>
    <numFmt numFmtId="184" formatCode="&quot;No.&quot;#"/>
  </numFmts>
  <fonts count="11" x14ac:knownFonts="1">
    <font>
      <sz val="11"/>
      <color theme="1"/>
      <name val="游ゴシック"/>
      <family val="2"/>
      <charset val="128"/>
      <scheme val="minor"/>
    </font>
    <font>
      <sz val="10"/>
      <name val="ＭＳ 明朝"/>
      <family val="1"/>
      <charset val="128"/>
    </font>
    <font>
      <sz val="6"/>
      <name val="游ゴシック"/>
      <family val="2"/>
      <charset val="128"/>
      <scheme val="minor"/>
    </font>
    <font>
      <b/>
      <sz val="10"/>
      <name val="ＭＳ 明朝"/>
      <family val="1"/>
      <charset val="128"/>
    </font>
    <font>
      <b/>
      <sz val="18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Ｐ明朝"/>
      <family val="1"/>
      <charset val="128"/>
    </font>
    <font>
      <b/>
      <sz val="10"/>
      <name val="ＭＳ Ｐ明朝"/>
      <family val="1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b/>
      <i/>
      <sz val="1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4">
    <xf numFmtId="0" fontId="0" fillId="0" borderId="0" xfId="0">
      <alignment vertical="center"/>
    </xf>
    <xf numFmtId="0" fontId="1" fillId="0" borderId="0" xfId="0" applyFont="1" applyAlignment="1"/>
    <xf numFmtId="0" fontId="4" fillId="0" borderId="0" xfId="0" applyFont="1" applyAlignment="1">
      <alignment horizontal="center"/>
    </xf>
    <xf numFmtId="0" fontId="1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0" fontId="7" fillId="0" borderId="0" xfId="0" applyFont="1">
      <alignment vertical="center"/>
    </xf>
    <xf numFmtId="176" fontId="7" fillId="0" borderId="1" xfId="0" applyNumberFormat="1" applyFont="1" applyBorder="1">
      <alignment vertical="center"/>
    </xf>
    <xf numFmtId="177" fontId="7" fillId="0" borderId="1" xfId="0" applyNumberFormat="1" applyFont="1" applyBorder="1" applyAlignment="1">
      <alignment horizontal="left" vertical="center"/>
    </xf>
    <xf numFmtId="176" fontId="7" fillId="0" borderId="0" xfId="0" applyNumberFormat="1" applyFont="1">
      <alignment vertical="center"/>
    </xf>
    <xf numFmtId="0" fontId="3" fillId="0" borderId="0" xfId="0" applyFont="1">
      <alignment vertical="center"/>
    </xf>
    <xf numFmtId="0" fontId="1" fillId="0" borderId="3" xfId="0" applyFont="1" applyBorder="1" applyAlignment="1"/>
    <xf numFmtId="0" fontId="1" fillId="0" borderId="4" xfId="0" applyFont="1" applyBorder="1" applyAlignment="1"/>
    <xf numFmtId="0" fontId="1" fillId="0" borderId="5" xfId="0" applyFont="1" applyBorder="1" applyAlignment="1"/>
    <xf numFmtId="0" fontId="3" fillId="0" borderId="0" xfId="0" applyFont="1" applyAlignment="1">
      <alignment horizontal="right" vertical="center"/>
    </xf>
    <xf numFmtId="178" fontId="3" fillId="0" borderId="0" xfId="0" applyNumberFormat="1" applyFont="1">
      <alignment vertical="center"/>
    </xf>
    <xf numFmtId="179" fontId="3" fillId="0" borderId="0" xfId="0" applyNumberFormat="1" applyFont="1">
      <alignment vertical="center"/>
    </xf>
    <xf numFmtId="180" fontId="3" fillId="0" borderId="0" xfId="0" applyNumberFormat="1" applyFont="1" applyAlignment="1">
      <alignment vertical="center" shrinkToFit="1"/>
    </xf>
    <xf numFmtId="180" fontId="3" fillId="0" borderId="0" xfId="0" applyNumberFormat="1" applyFont="1">
      <alignment vertical="center"/>
    </xf>
    <xf numFmtId="0" fontId="3" fillId="0" borderId="1" xfId="0" applyFont="1" applyBorder="1">
      <alignment vertical="center"/>
    </xf>
    <xf numFmtId="38" fontId="3" fillId="0" borderId="1" xfId="0" applyNumberFormat="1" applyFont="1" applyBorder="1">
      <alignment vertical="center"/>
    </xf>
    <xf numFmtId="180" fontId="3" fillId="0" borderId="1" xfId="0" applyNumberFormat="1" applyFont="1" applyBorder="1" applyAlignment="1">
      <alignment vertical="center" shrinkToFit="1"/>
    </xf>
    <xf numFmtId="5" fontId="3" fillId="0" borderId="0" xfId="0" applyNumberFormat="1" applyFont="1" applyAlignment="1">
      <alignment vertical="center" shrinkToFit="1"/>
    </xf>
    <xf numFmtId="181" fontId="3" fillId="0" borderId="0" xfId="0" applyNumberFormat="1" applyFont="1">
      <alignment vertical="center"/>
    </xf>
    <xf numFmtId="0" fontId="3" fillId="0" borderId="1" xfId="0" applyFont="1" applyBorder="1" applyAlignment="1">
      <alignment horizontal="right" vertical="center"/>
    </xf>
    <xf numFmtId="182" fontId="3" fillId="0" borderId="1" xfId="0" applyNumberFormat="1" applyFont="1" applyBorder="1">
      <alignment vertical="center"/>
    </xf>
    <xf numFmtId="182" fontId="3" fillId="0" borderId="0" xfId="0" applyNumberFormat="1" applyFont="1">
      <alignment vertical="center"/>
    </xf>
    <xf numFmtId="0" fontId="8" fillId="0" borderId="6" xfId="0" applyFont="1" applyBorder="1" applyAlignment="1">
      <alignment horizontal="right" vertical="center"/>
    </xf>
    <xf numFmtId="5" fontId="3" fillId="0" borderId="6" xfId="0" applyNumberFormat="1" applyFont="1" applyBorder="1" applyAlignment="1">
      <alignment vertical="center" shrinkToFit="1"/>
    </xf>
    <xf numFmtId="181" fontId="3" fillId="0" borderId="1" xfId="0" applyNumberFormat="1" applyFont="1" applyBorder="1">
      <alignment vertical="center"/>
    </xf>
    <xf numFmtId="5" fontId="3" fillId="0" borderId="1" xfId="0" applyNumberFormat="1" applyFont="1" applyBorder="1" applyAlignment="1">
      <alignment vertical="center" shrinkToFit="1"/>
    </xf>
    <xf numFmtId="5" fontId="3" fillId="0" borderId="0" xfId="0" applyNumberFormat="1" applyFont="1">
      <alignment vertical="center"/>
    </xf>
    <xf numFmtId="5" fontId="8" fillId="0" borderId="6" xfId="0" applyNumberFormat="1" applyFont="1" applyBorder="1" applyAlignment="1">
      <alignment vertical="center" shrinkToFit="1"/>
    </xf>
    <xf numFmtId="5" fontId="1" fillId="0" borderId="13" xfId="0" applyNumberFormat="1" applyFont="1" applyBorder="1" applyAlignment="1">
      <alignment vertical="center" shrinkToFit="1"/>
    </xf>
    <xf numFmtId="5" fontId="1" fillId="0" borderId="0" xfId="0" applyNumberFormat="1" applyFont="1" applyAlignment="1">
      <alignment vertical="center" shrinkToFit="1"/>
    </xf>
    <xf numFmtId="183" fontId="3" fillId="0" borderId="1" xfId="0" applyNumberFormat="1" applyFont="1" applyBorder="1">
      <alignment vertical="center"/>
    </xf>
    <xf numFmtId="0" fontId="9" fillId="0" borderId="0" xfId="0" applyFont="1">
      <alignment vertical="center"/>
    </xf>
    <xf numFmtId="184" fontId="10" fillId="0" borderId="0" xfId="0" applyNumberFormat="1" applyFont="1">
      <alignment vertical="center"/>
    </xf>
    <xf numFmtId="31" fontId="3" fillId="0" borderId="0" xfId="0" applyNumberFormat="1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4" fillId="0" borderId="0" xfId="0" applyFont="1" applyAlignment="1">
      <alignment horizontal="center"/>
    </xf>
    <xf numFmtId="0" fontId="6" fillId="0" borderId="1" xfId="0" applyFont="1" applyBorder="1" applyAlignment="1">
      <alignment vertical="center" shrinkToFit="1"/>
    </xf>
    <xf numFmtId="0" fontId="6" fillId="0" borderId="2" xfId="0" applyFont="1" applyBorder="1" applyAlignment="1">
      <alignment vertical="center" shrinkToFit="1"/>
    </xf>
    <xf numFmtId="0" fontId="3" fillId="0" borderId="10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0" fontId="7" fillId="0" borderId="2" xfId="0" applyFont="1" applyBorder="1" applyAlignment="1">
      <alignment vertical="center" shrinkToFit="1"/>
    </xf>
    <xf numFmtId="0" fontId="8" fillId="0" borderId="1" xfId="0" applyFont="1" applyBorder="1" applyAlignment="1">
      <alignment horizontal="center" vertical="center"/>
    </xf>
    <xf numFmtId="5" fontId="8" fillId="0" borderId="1" xfId="0" applyNumberFormat="1" applyFont="1" applyBorder="1" applyAlignment="1">
      <alignment horizontal="center" vertical="center" shrinkToFit="1"/>
    </xf>
    <xf numFmtId="0" fontId="3" fillId="0" borderId="7" xfId="0" applyFont="1" applyBorder="1" applyAlignment="1">
      <alignment vertical="center" shrinkToFit="1"/>
    </xf>
    <xf numFmtId="0" fontId="0" fillId="0" borderId="8" xfId="0" applyBorder="1" applyAlignment="1">
      <alignment vertical="center" shrinkToFit="1"/>
    </xf>
    <xf numFmtId="0" fontId="0" fillId="0" borderId="9" xfId="0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10</xdr:row>
      <xdr:rowOff>0</xdr:rowOff>
    </xdr:from>
    <xdr:ext cx="5270674" cy="198067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DF9890C7-737B-93E5-9221-55F3CF6946F1}"/>
            </a:ext>
          </a:extLst>
        </xdr:cNvPr>
        <xdr:cNvSpPr txBox="1"/>
      </xdr:nvSpPr>
      <xdr:spPr>
        <a:xfrm>
          <a:off x="680357" y="2503714"/>
          <a:ext cx="5270674" cy="1980670"/>
        </a:xfrm>
        <a:prstGeom prst="rect">
          <a:avLst/>
        </a:prstGeom>
        <a:solidFill>
          <a:srgbClr val="FFFF00"/>
        </a:solidFill>
        <a:ln w="38100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8800"/>
            <a:t>1</a:t>
          </a:r>
          <a:r>
            <a:rPr kumimoji="1" lang="ja-JP" altLang="en-US" sz="8800"/>
            <a:t>ページ目</a:t>
          </a:r>
        </a:p>
      </xdr:txBody>
    </xdr:sp>
    <xdr:clientData/>
  </xdr:oneCellAnchor>
  <xdr:oneCellAnchor>
    <xdr:from>
      <xdr:col>10</xdr:col>
      <xdr:colOff>0</xdr:colOff>
      <xdr:row>10</xdr:row>
      <xdr:rowOff>0</xdr:rowOff>
    </xdr:from>
    <xdr:ext cx="5270674" cy="1980670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5408B462-699F-4154-83D9-29BBAD3D8374}"/>
            </a:ext>
          </a:extLst>
        </xdr:cNvPr>
        <xdr:cNvSpPr txBox="1"/>
      </xdr:nvSpPr>
      <xdr:spPr>
        <a:xfrm>
          <a:off x="7062107" y="2503714"/>
          <a:ext cx="5270674" cy="1980670"/>
        </a:xfrm>
        <a:prstGeom prst="rect">
          <a:avLst/>
        </a:prstGeom>
        <a:solidFill>
          <a:srgbClr val="FFFF00"/>
        </a:solidFill>
        <a:ln w="38100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8800"/>
            <a:t>2</a:t>
          </a:r>
          <a:r>
            <a:rPr kumimoji="1" lang="ja-JP" altLang="en-US" sz="8800"/>
            <a:t>ページ目</a:t>
          </a:r>
        </a:p>
      </xdr:txBody>
    </xdr:sp>
    <xdr:clientData/>
  </xdr:oneCellAnchor>
  <xdr:oneCellAnchor>
    <xdr:from>
      <xdr:col>19</xdr:col>
      <xdr:colOff>0</xdr:colOff>
      <xdr:row>10</xdr:row>
      <xdr:rowOff>0</xdr:rowOff>
    </xdr:from>
    <xdr:ext cx="5270674" cy="1980670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134E8100-3F64-4684-9E7B-0A45C948C729}"/>
            </a:ext>
          </a:extLst>
        </xdr:cNvPr>
        <xdr:cNvSpPr txBox="1"/>
      </xdr:nvSpPr>
      <xdr:spPr>
        <a:xfrm>
          <a:off x="13484679" y="2503714"/>
          <a:ext cx="5270674" cy="1980670"/>
        </a:xfrm>
        <a:prstGeom prst="rect">
          <a:avLst/>
        </a:prstGeom>
        <a:solidFill>
          <a:srgbClr val="FFFF00"/>
        </a:solidFill>
        <a:ln w="38100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8800"/>
            <a:t>3</a:t>
          </a:r>
          <a:r>
            <a:rPr kumimoji="1" lang="ja-JP" altLang="en-US" sz="8800"/>
            <a:t>ページ目</a:t>
          </a:r>
        </a:p>
      </xdr:txBody>
    </xdr:sp>
    <xdr:clientData/>
  </xdr:oneCellAnchor>
  <xdr:oneCellAnchor>
    <xdr:from>
      <xdr:col>28</xdr:col>
      <xdr:colOff>0</xdr:colOff>
      <xdr:row>10</xdr:row>
      <xdr:rowOff>0</xdr:rowOff>
    </xdr:from>
    <xdr:ext cx="5270674" cy="1980670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C7FEF602-43AF-44BB-8B0C-CCB7EBE63D5D}"/>
            </a:ext>
          </a:extLst>
        </xdr:cNvPr>
        <xdr:cNvSpPr txBox="1"/>
      </xdr:nvSpPr>
      <xdr:spPr>
        <a:xfrm>
          <a:off x="19907250" y="2503714"/>
          <a:ext cx="5270674" cy="1980670"/>
        </a:xfrm>
        <a:prstGeom prst="rect">
          <a:avLst/>
        </a:prstGeom>
        <a:solidFill>
          <a:srgbClr val="FFFF00"/>
        </a:solidFill>
        <a:ln w="38100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8800"/>
            <a:t>4</a:t>
          </a:r>
          <a:r>
            <a:rPr kumimoji="1" lang="ja-JP" altLang="en-US" sz="8800"/>
            <a:t>ページ目</a:t>
          </a: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CAD2\Desktop\Excel&#24037;&#25151;\&#35211;&#31309;&#26360;&#12501;&#12457;&#12540;&#12512;&#20140;&#37117;&#24037;&#22580;&#12288;2023.7.12.xlsm" TargetMode="External"/><Relationship Id="rId1" Type="http://schemas.openxmlformats.org/officeDocument/2006/relationships/externalLinkPath" Target="&#35211;&#31309;&#26360;&#12501;&#12457;&#12540;&#12512;&#20140;&#37117;&#24037;&#22580;&#12288;2023.7.1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メニュー"/>
      <sheetName val="見積書"/>
      <sheetName val="納品書"/>
      <sheetName val="木材(横架材1)"/>
      <sheetName val="木材(柱束3)"/>
      <sheetName val="木材(羽柄材2)"/>
      <sheetName val="木材(パネル材4)"/>
      <sheetName val="金物明細"/>
      <sheetName val="未加工材"/>
      <sheetName val="加工費 (入力)"/>
      <sheetName val="加工費(印刷)"/>
      <sheetName val="金具明細"/>
      <sheetName val="単位マスタ"/>
      <sheetName val="摘要"/>
      <sheetName val="補助部材"/>
      <sheetName val="会社マスター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>
        <row r="2">
          <cell r="B2" t="str">
            <v>株式会社 岡本銘木店 本社</v>
          </cell>
          <cell r="C2" t="str">
            <v>〒 564-0001</v>
          </cell>
          <cell r="D2" t="str">
            <v>吹田市岸部北５丁目３２番１号</v>
          </cell>
          <cell r="F2" t="str">
            <v>TEL.06-6388-3411</v>
          </cell>
          <cell r="G2" t="str">
            <v>FAX.06-6387-9717</v>
          </cell>
        </row>
        <row r="3">
          <cell r="B3" t="str">
            <v>株式会社 岡本銘木店 本店営業課</v>
          </cell>
          <cell r="C3" t="str">
            <v>〒 564-0001</v>
          </cell>
          <cell r="D3" t="str">
            <v>吹田市岸部北５丁目３２番１号</v>
          </cell>
          <cell r="F3" t="str">
            <v>TEL.06-6388-1281</v>
          </cell>
          <cell r="G3" t="str">
            <v>FAX.06-6389-3781</v>
          </cell>
        </row>
        <row r="4">
          <cell r="B4" t="str">
            <v>株式会社 岡本銘木店 本店営業課</v>
          </cell>
          <cell r="C4" t="str">
            <v>〒 564-0001</v>
          </cell>
          <cell r="D4" t="str">
            <v>吹田市岸部北５丁目３２番１号</v>
          </cell>
          <cell r="F4" t="str">
            <v>TEL.06-6388-1282</v>
          </cell>
          <cell r="G4" t="str">
            <v>FAX.06-6389-3781</v>
          </cell>
        </row>
        <row r="5">
          <cell r="B5" t="str">
            <v>株式会社 岡本銘木店 姫路支店</v>
          </cell>
          <cell r="C5" t="str">
            <v>〒 679-2161</v>
          </cell>
          <cell r="D5" t="str">
            <v>姫路市香寺町溝口９８７－２</v>
          </cell>
          <cell r="F5" t="str">
            <v>TEL.079-232-9777</v>
          </cell>
          <cell r="G5" t="str">
            <v>FAX.079-232-9888</v>
          </cell>
        </row>
        <row r="6">
          <cell r="B6" t="str">
            <v>株式会社 岡本銘木店 奈良支店</v>
          </cell>
          <cell r="C6" t="str">
            <v>〒 639-1119</v>
          </cell>
          <cell r="D6" t="str">
            <v>大和郡山市発志院町字築田１５０</v>
          </cell>
          <cell r="F6" t="str">
            <v>TEL.0743-56-3321</v>
          </cell>
          <cell r="G6" t="str">
            <v>FAX.0743-56-5431</v>
          </cell>
        </row>
        <row r="7">
          <cell r="B7" t="str">
            <v>株式会社 岡本銘木店 泉南支店</v>
          </cell>
          <cell r="C7" t="str">
            <v>〒 598-0002</v>
          </cell>
          <cell r="D7" t="str">
            <v>泉佐野市中庄３２２</v>
          </cell>
          <cell r="F7" t="str">
            <v>TEL.0724-64-0801</v>
          </cell>
          <cell r="G7" t="str">
            <v>FAX.0724-64-6232</v>
          </cell>
        </row>
        <row r="8">
          <cell r="B8" t="str">
            <v>株式会社 岡本銘木店 三田支店</v>
          </cell>
          <cell r="C8" t="str">
            <v>〒 669-1349</v>
          </cell>
          <cell r="D8" t="str">
            <v>三田市大川瀬字大滝１５１０番１</v>
          </cell>
          <cell r="F8" t="str">
            <v>TEL.079-568-4343</v>
          </cell>
          <cell r="G8" t="str">
            <v>FAX.079-568-7777</v>
          </cell>
        </row>
        <row r="9">
          <cell r="B9" t="str">
            <v>株式会社 岡本銘木店 滋賀支店</v>
          </cell>
          <cell r="C9" t="str">
            <v>〒 520-3041</v>
          </cell>
          <cell r="D9" t="str">
            <v>栗東市出庭４４２－１</v>
          </cell>
          <cell r="F9" t="str">
            <v>TEL.077-553-5181</v>
          </cell>
          <cell r="G9" t="str">
            <v>FAX.077-553-9235</v>
          </cell>
        </row>
        <row r="10">
          <cell r="B10" t="str">
            <v>株式会社 岡本銘木店 鳥飼支店</v>
          </cell>
          <cell r="C10" t="str">
            <v>〒 566-0063</v>
          </cell>
          <cell r="D10" t="str">
            <v>摂津市鳥飼銘木町９番１０号</v>
          </cell>
          <cell r="F10" t="str">
            <v>TEL.0726-54-5435</v>
          </cell>
          <cell r="G10" t="str">
            <v>FAX.0726-53-1278</v>
          </cell>
        </row>
        <row r="11">
          <cell r="B11" t="str">
            <v>株式会社 岡本銘木店 四日市支店</v>
          </cell>
          <cell r="C11" t="str">
            <v>〒 510-0845</v>
          </cell>
          <cell r="D11" t="str">
            <v>四日市市海山道町３丁目６６番地</v>
          </cell>
          <cell r="F11" t="str">
            <v>TEL.059-340-3761</v>
          </cell>
          <cell r="G11" t="str">
            <v>FAX.059-340-3762</v>
          </cell>
        </row>
        <row r="12">
          <cell r="B12" t="str">
            <v>株式会社 岡本銘木店 木材加工部</v>
          </cell>
          <cell r="C12" t="str">
            <v>〒 669-1349</v>
          </cell>
          <cell r="D12" t="str">
            <v>三田市大川瀬字大滝１５１０番１</v>
          </cell>
          <cell r="F12" t="str">
            <v>TEL.079-568-7778</v>
          </cell>
          <cell r="G12" t="str">
            <v>FAX.079-568-3625</v>
          </cell>
        </row>
        <row r="13">
          <cell r="B13" t="str">
            <v>株式会社 岡本銘木店 三田工場</v>
          </cell>
          <cell r="C13" t="str">
            <v>〒 669-1349</v>
          </cell>
          <cell r="D13" t="str">
            <v>三田市大川瀬字大滝１５１０番１</v>
          </cell>
          <cell r="F13" t="str">
            <v>TEL.079-568-2657</v>
          </cell>
          <cell r="G13" t="str">
            <v>FAX.079-568-2658</v>
          </cell>
        </row>
        <row r="14">
          <cell r="B14" t="str">
            <v>株式会社 岡本銘木店 京都工場</v>
          </cell>
          <cell r="C14" t="str">
            <v>〒 614-8101</v>
          </cell>
          <cell r="D14" t="str">
            <v>京都府八幡市川口浜３７－１</v>
          </cell>
          <cell r="F14" t="str">
            <v>TEL.075-972-4110</v>
          </cell>
          <cell r="G14" t="str">
            <v>FAX.075-972-4130</v>
          </cell>
        </row>
        <row r="15">
          <cell r="B15" t="str">
            <v>株式会社 岡本銘木店 システム住宅支店</v>
          </cell>
          <cell r="C15" t="str">
            <v>〒 520-3041</v>
          </cell>
          <cell r="D15" t="str">
            <v>栗東市出庭４４２－１　株式会社 岡本銘木店　滋賀支店内２Ｆ</v>
          </cell>
          <cell r="F15" t="str">
            <v>TEL.077-551-6150</v>
          </cell>
          <cell r="G15" t="str">
            <v>FAX.077-551-6165</v>
          </cell>
        </row>
      </sheetData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C3EAE5-EE42-4223-AAB3-9B2B25F83E44}">
  <sheetPr codeName="Sheet1"/>
  <dimension ref="A1:AJ47"/>
  <sheetViews>
    <sheetView tabSelected="1" view="pageBreakPreview" zoomScale="70" zoomScaleNormal="100" zoomScaleSheetLayoutView="70" workbookViewId="0">
      <selection activeCell="E4" sqref="E4"/>
    </sheetView>
  </sheetViews>
  <sheetFormatPr defaultRowHeight="18" x14ac:dyDescent="0.45"/>
  <cols>
    <col min="3" max="3" width="9.09765625" bestFit="1" customWidth="1"/>
    <col min="4" max="4" width="11.09765625" bestFit="1" customWidth="1"/>
    <col min="5" max="5" width="9.69921875" bestFit="1" customWidth="1"/>
    <col min="7" max="7" width="9.09765625" bestFit="1" customWidth="1"/>
    <col min="9" max="9" width="9" customWidth="1"/>
    <col min="12" max="12" width="9.09765625" bestFit="1" customWidth="1"/>
    <col min="13" max="13" width="11.09765625" bestFit="1" customWidth="1"/>
    <col min="14" max="14" width="9.69921875" bestFit="1" customWidth="1"/>
    <col min="16" max="16" width="9.09765625" bestFit="1" customWidth="1"/>
    <col min="17" max="17" width="9.5" bestFit="1" customWidth="1"/>
    <col min="21" max="21" width="9.09765625" bestFit="1" customWidth="1"/>
    <col min="22" max="22" width="11.09765625" bestFit="1" customWidth="1"/>
    <col min="23" max="23" width="9.69921875" bestFit="1" customWidth="1"/>
    <col min="25" max="25" width="9.09765625" bestFit="1" customWidth="1"/>
    <col min="26" max="26" width="9.5" bestFit="1" customWidth="1"/>
    <col min="30" max="30" width="9.09765625" bestFit="1" customWidth="1"/>
    <col min="31" max="31" width="11.09765625" bestFit="1" customWidth="1"/>
    <col min="32" max="32" width="9.69921875" bestFit="1" customWidth="1"/>
    <col min="34" max="34" width="9.09765625" bestFit="1" customWidth="1"/>
    <col min="35" max="35" width="9.5" bestFit="1" customWidth="1"/>
  </cols>
  <sheetData>
    <row r="1" spans="1:36" x14ac:dyDescent="0.15">
      <c r="A1" s="1"/>
      <c r="B1" s="1"/>
      <c r="C1" s="1"/>
      <c r="D1" s="1"/>
      <c r="E1" s="1"/>
      <c r="F1" s="1"/>
      <c r="G1" s="1"/>
      <c r="H1" s="37">
        <f ca="1">TODAY()</f>
        <v>45805</v>
      </c>
      <c r="I1" s="38"/>
      <c r="J1" s="1"/>
      <c r="K1" s="1"/>
      <c r="L1" s="1"/>
      <c r="M1" s="1"/>
      <c r="N1" s="1"/>
      <c r="O1" s="1"/>
      <c r="P1" s="1"/>
      <c r="Q1" s="37">
        <f ca="1">TODAY()</f>
        <v>45805</v>
      </c>
      <c r="R1" s="38"/>
      <c r="S1" s="1"/>
      <c r="T1" s="1"/>
      <c r="U1" s="1"/>
      <c r="V1" s="1"/>
      <c r="W1" s="1"/>
      <c r="X1" s="1"/>
      <c r="Y1" s="1"/>
      <c r="Z1" s="37">
        <f ca="1">TODAY()</f>
        <v>45805</v>
      </c>
      <c r="AA1" s="38"/>
      <c r="AB1" s="1"/>
      <c r="AC1" s="1"/>
      <c r="AD1" s="1"/>
      <c r="AE1" s="1"/>
      <c r="AF1" s="1"/>
      <c r="AG1" s="1"/>
      <c r="AH1" s="1"/>
      <c r="AI1" s="37">
        <f ca="1">TODAY()</f>
        <v>45805</v>
      </c>
      <c r="AJ1" s="38"/>
    </row>
    <row r="2" spans="1:36" ht="21" x14ac:dyDescent="0.25">
      <c r="A2" s="2"/>
      <c r="B2" s="39" t="s">
        <v>0</v>
      </c>
      <c r="C2" s="39"/>
      <c r="D2" s="39"/>
      <c r="E2" s="39"/>
      <c r="F2" s="39"/>
      <c r="G2" s="39"/>
      <c r="H2" s="39"/>
      <c r="I2" s="39"/>
      <c r="J2" s="2"/>
      <c r="K2" s="39" t="s">
        <v>0</v>
      </c>
      <c r="L2" s="39"/>
      <c r="M2" s="39"/>
      <c r="N2" s="39"/>
      <c r="O2" s="39"/>
      <c r="P2" s="39"/>
      <c r="Q2" s="39"/>
      <c r="R2" s="39"/>
      <c r="S2" s="2"/>
      <c r="T2" s="39" t="s">
        <v>0</v>
      </c>
      <c r="U2" s="39"/>
      <c r="V2" s="39"/>
      <c r="W2" s="39"/>
      <c r="X2" s="39"/>
      <c r="Y2" s="39"/>
      <c r="Z2" s="39"/>
      <c r="AA2" s="39"/>
      <c r="AB2" s="2"/>
      <c r="AC2" s="39" t="s">
        <v>0</v>
      </c>
      <c r="AD2" s="39"/>
      <c r="AE2" s="39"/>
      <c r="AF2" s="39"/>
      <c r="AG2" s="39"/>
      <c r="AH2" s="39"/>
      <c r="AI2" s="39"/>
      <c r="AJ2" s="39"/>
    </row>
    <row r="3" spans="1:36" ht="21" x14ac:dyDescent="0.15">
      <c r="A3" s="1"/>
      <c r="B3" s="3"/>
      <c r="C3" s="3"/>
      <c r="D3" s="3"/>
      <c r="E3" s="3"/>
      <c r="F3" s="3"/>
      <c r="G3" s="3"/>
      <c r="H3" s="36">
        <v>1</v>
      </c>
      <c r="I3" s="3"/>
      <c r="J3" s="1"/>
      <c r="K3" s="3"/>
      <c r="L3" s="3"/>
      <c r="M3" s="3"/>
      <c r="N3" s="3"/>
      <c r="O3" s="3"/>
      <c r="P3" s="3"/>
      <c r="Q3" s="36">
        <f>H3+1</f>
        <v>2</v>
      </c>
      <c r="R3" s="3"/>
      <c r="S3" s="1"/>
      <c r="T3" s="3"/>
      <c r="U3" s="3"/>
      <c r="V3" s="3"/>
      <c r="W3" s="3"/>
      <c r="X3" s="3"/>
      <c r="Y3" s="3"/>
      <c r="Z3" s="36">
        <f>Q3+1</f>
        <v>3</v>
      </c>
      <c r="AA3" s="3"/>
      <c r="AB3" s="1"/>
      <c r="AC3" s="3"/>
      <c r="AD3" s="3"/>
      <c r="AE3" s="3"/>
      <c r="AF3" s="3"/>
      <c r="AG3" s="3"/>
      <c r="AH3" s="3"/>
      <c r="AI3" s="36">
        <f>Z3+1</f>
        <v>4</v>
      </c>
      <c r="AJ3" s="3"/>
    </row>
    <row r="4" spans="1:36" x14ac:dyDescent="0.15">
      <c r="A4" s="1"/>
      <c r="B4" s="4" t="s">
        <v>1</v>
      </c>
      <c r="C4" s="40"/>
      <c r="D4" s="40"/>
      <c r="E4" s="5" t="s">
        <v>2</v>
      </c>
      <c r="F4" s="3"/>
      <c r="G4" s="3"/>
      <c r="H4" s="1"/>
      <c r="I4" s="1"/>
      <c r="J4" s="1"/>
      <c r="K4" s="4" t="s">
        <v>1</v>
      </c>
      <c r="L4" s="40"/>
      <c r="M4" s="40"/>
      <c r="N4" s="5" t="s">
        <v>2</v>
      </c>
      <c r="O4" s="3"/>
      <c r="P4" s="3"/>
      <c r="Q4" s="1"/>
      <c r="R4" s="1"/>
      <c r="S4" s="1"/>
      <c r="T4" s="4" t="s">
        <v>1</v>
      </c>
      <c r="U4" s="40"/>
      <c r="V4" s="40"/>
      <c r="W4" s="5" t="s">
        <v>2</v>
      </c>
      <c r="X4" s="3"/>
      <c r="Y4" s="3"/>
      <c r="Z4" s="1"/>
      <c r="AA4" s="1"/>
      <c r="AB4" s="1"/>
      <c r="AC4" s="4" t="s">
        <v>1</v>
      </c>
      <c r="AD4" s="40"/>
      <c r="AE4" s="40"/>
      <c r="AF4" s="5" t="s">
        <v>2</v>
      </c>
      <c r="AG4" s="3"/>
      <c r="AH4" s="3"/>
      <c r="AI4" s="1"/>
      <c r="AJ4" s="1"/>
    </row>
    <row r="5" spans="1:36" x14ac:dyDescent="0.15">
      <c r="A5" s="1"/>
      <c r="B5" s="4" t="s">
        <v>3</v>
      </c>
      <c r="C5" s="41"/>
      <c r="D5" s="41"/>
      <c r="E5" s="5"/>
      <c r="F5" s="3"/>
      <c r="G5" s="3"/>
      <c r="H5" s="3"/>
      <c r="I5" s="3"/>
      <c r="J5" s="1"/>
      <c r="K5" s="4" t="s">
        <v>3</v>
      </c>
      <c r="L5" s="41"/>
      <c r="M5" s="41"/>
      <c r="N5" s="5"/>
      <c r="O5" s="3"/>
      <c r="P5" s="3"/>
      <c r="Q5" s="3"/>
      <c r="R5" s="3"/>
      <c r="S5" s="1"/>
      <c r="T5" s="4" t="s">
        <v>3</v>
      </c>
      <c r="U5" s="41"/>
      <c r="V5" s="41"/>
      <c r="W5" s="5"/>
      <c r="X5" s="3"/>
      <c r="Y5" s="3"/>
      <c r="Z5" s="3"/>
      <c r="AA5" s="3"/>
      <c r="AB5" s="1"/>
      <c r="AC5" s="4" t="s">
        <v>3</v>
      </c>
      <c r="AD5" s="41"/>
      <c r="AE5" s="41"/>
      <c r="AF5" s="5"/>
      <c r="AG5" s="3"/>
      <c r="AH5" s="3"/>
      <c r="AI5" s="3"/>
      <c r="AJ5" s="3"/>
    </row>
    <row r="6" spans="1:36" x14ac:dyDescent="0.15">
      <c r="A6" s="1"/>
      <c r="B6" s="5"/>
      <c r="C6" s="5"/>
      <c r="D6" s="5"/>
      <c r="E6" s="5"/>
      <c r="F6" s="3"/>
      <c r="G6" s="3"/>
      <c r="H6" s="3"/>
      <c r="I6" s="3"/>
      <c r="J6" s="1"/>
      <c r="K6" s="5"/>
      <c r="L6" s="5"/>
      <c r="M6" s="5"/>
      <c r="N6" s="5"/>
      <c r="O6" s="3"/>
      <c r="P6" s="3"/>
      <c r="Q6" s="3"/>
      <c r="R6" s="3"/>
      <c r="S6" s="1"/>
      <c r="T6" s="5"/>
      <c r="U6" s="5"/>
      <c r="V6" s="5"/>
      <c r="W6" s="5"/>
      <c r="X6" s="3"/>
      <c r="Y6" s="3"/>
      <c r="Z6" s="3"/>
      <c r="AA6" s="3"/>
      <c r="AB6" s="1"/>
      <c r="AC6" s="5"/>
      <c r="AD6" s="5"/>
      <c r="AE6" s="5"/>
      <c r="AF6" s="5"/>
      <c r="AG6" s="3"/>
      <c r="AH6" s="3"/>
      <c r="AI6" s="3"/>
      <c r="AJ6" s="3"/>
    </row>
    <row r="7" spans="1:36" x14ac:dyDescent="0.15">
      <c r="A7" s="1"/>
      <c r="B7" s="4" t="s">
        <v>4</v>
      </c>
      <c r="C7" s="6">
        <f>D7/0.3025</f>
        <v>0</v>
      </c>
      <c r="D7" s="7">
        <f>SUM(E19,E20,E21)</f>
        <v>0</v>
      </c>
      <c r="E7" s="5"/>
      <c r="F7" s="3"/>
      <c r="G7" s="5"/>
      <c r="H7" s="3"/>
      <c r="I7" s="3"/>
      <c r="J7" s="1"/>
      <c r="K7" s="4" t="s">
        <v>4</v>
      </c>
      <c r="L7" s="6">
        <f>M7/0.3025</f>
        <v>0</v>
      </c>
      <c r="M7" s="7">
        <f>SUM(N19,N20,N21)</f>
        <v>0</v>
      </c>
      <c r="N7" s="5"/>
      <c r="O7" s="3"/>
      <c r="P7" s="5"/>
      <c r="Q7" s="3"/>
      <c r="R7" s="3"/>
      <c r="S7" s="1"/>
      <c r="T7" s="4" t="s">
        <v>4</v>
      </c>
      <c r="U7" s="6">
        <f>V7/0.3025</f>
        <v>0</v>
      </c>
      <c r="V7" s="7">
        <f>SUM(W19,W20,W21)</f>
        <v>0</v>
      </c>
      <c r="W7" s="5"/>
      <c r="X7" s="3"/>
      <c r="Y7" s="5"/>
      <c r="Z7" s="3"/>
      <c r="AA7" s="3"/>
      <c r="AB7" s="1"/>
      <c r="AC7" s="4" t="s">
        <v>4</v>
      </c>
      <c r="AD7" s="6">
        <f>AE7/0.3025</f>
        <v>0</v>
      </c>
      <c r="AE7" s="7">
        <f>SUM(AF19,AF20,AF21)</f>
        <v>0</v>
      </c>
      <c r="AF7" s="5"/>
      <c r="AG7" s="3"/>
      <c r="AH7" s="5"/>
      <c r="AI7" s="3"/>
      <c r="AJ7" s="3"/>
    </row>
    <row r="8" spans="1:36" x14ac:dyDescent="0.15">
      <c r="A8" s="1"/>
      <c r="B8" s="4" t="s">
        <v>5</v>
      </c>
      <c r="C8" s="8">
        <f>D8/0.3025</f>
        <v>0</v>
      </c>
      <c r="D8" s="7"/>
      <c r="E8" s="5"/>
      <c r="F8" s="3"/>
      <c r="G8" s="5"/>
      <c r="H8" s="3"/>
      <c r="I8" s="3"/>
      <c r="J8" s="1"/>
      <c r="K8" s="4" t="s">
        <v>5</v>
      </c>
      <c r="L8" s="8">
        <f>M8/0.3025</f>
        <v>0</v>
      </c>
      <c r="M8" s="7"/>
      <c r="N8" s="5"/>
      <c r="O8" s="3"/>
      <c r="P8" s="5"/>
      <c r="Q8" s="3"/>
      <c r="R8" s="3"/>
      <c r="S8" s="1"/>
      <c r="T8" s="4" t="s">
        <v>5</v>
      </c>
      <c r="U8" s="8">
        <f>V8/0.3025</f>
        <v>0</v>
      </c>
      <c r="V8" s="7"/>
      <c r="W8" s="5"/>
      <c r="X8" s="3"/>
      <c r="Y8" s="5"/>
      <c r="Z8" s="3"/>
      <c r="AA8" s="3"/>
      <c r="AB8" s="1"/>
      <c r="AC8" s="4" t="s">
        <v>5</v>
      </c>
      <c r="AD8" s="8">
        <f>AE8/0.3025</f>
        <v>0</v>
      </c>
      <c r="AE8" s="7"/>
      <c r="AF8" s="5"/>
      <c r="AG8" s="3"/>
      <c r="AH8" s="5"/>
      <c r="AI8" s="3"/>
      <c r="AJ8" s="3"/>
    </row>
    <row r="9" spans="1:36" x14ac:dyDescent="0.15">
      <c r="A9" s="1"/>
      <c r="B9" s="4" t="str">
        <f>IF(B2="御請求書","支払条件","見積条件")</f>
        <v>見積条件</v>
      </c>
      <c r="C9" s="48" t="s">
        <v>6</v>
      </c>
      <c r="D9" s="48"/>
      <c r="E9" s="5"/>
      <c r="F9" s="3"/>
      <c r="G9" s="5"/>
      <c r="H9" s="3"/>
      <c r="I9" s="3"/>
      <c r="J9" s="1"/>
      <c r="K9" s="4" t="str">
        <f>IF(K2="御請求書","支払条件","見積条件")</f>
        <v>見積条件</v>
      </c>
      <c r="L9" s="48" t="s">
        <v>6</v>
      </c>
      <c r="M9" s="48"/>
      <c r="N9" s="5"/>
      <c r="O9" s="3"/>
      <c r="P9" s="5"/>
      <c r="Q9" s="3"/>
      <c r="R9" s="3"/>
      <c r="S9" s="1"/>
      <c r="T9" s="4" t="str">
        <f>IF(T2="御請求書","支払条件","見積条件")</f>
        <v>見積条件</v>
      </c>
      <c r="U9" s="48" t="s">
        <v>6</v>
      </c>
      <c r="V9" s="48"/>
      <c r="W9" s="5"/>
      <c r="X9" s="3"/>
      <c r="Y9" s="5"/>
      <c r="Z9" s="3"/>
      <c r="AA9" s="3"/>
      <c r="AB9" s="1"/>
      <c r="AC9" s="4" t="str">
        <f>IF(AC2="御請求書","支払条件","見積条件")</f>
        <v>見積条件</v>
      </c>
      <c r="AD9" s="48" t="s">
        <v>6</v>
      </c>
      <c r="AE9" s="48"/>
      <c r="AF9" s="5"/>
      <c r="AG9" s="3"/>
      <c r="AH9" s="5"/>
      <c r="AI9" s="3"/>
      <c r="AJ9" s="3"/>
    </row>
    <row r="10" spans="1:36" x14ac:dyDescent="0.15">
      <c r="A10" s="1"/>
      <c r="B10" s="5"/>
      <c r="C10" s="48" t="s">
        <v>6</v>
      </c>
      <c r="D10" s="48"/>
      <c r="E10" s="5"/>
      <c r="F10" s="3"/>
      <c r="G10" s="5"/>
      <c r="H10" s="3"/>
      <c r="I10" s="3"/>
      <c r="J10" s="1"/>
      <c r="K10" s="5"/>
      <c r="L10" s="48" t="s">
        <v>6</v>
      </c>
      <c r="M10" s="48"/>
      <c r="N10" s="5"/>
      <c r="O10" s="3"/>
      <c r="P10" s="5"/>
      <c r="Q10" s="3"/>
      <c r="R10" s="3"/>
      <c r="S10" s="1"/>
      <c r="T10" s="5"/>
      <c r="U10" s="48" t="s">
        <v>6</v>
      </c>
      <c r="V10" s="48"/>
      <c r="W10" s="5"/>
      <c r="X10" s="3"/>
      <c r="Y10" s="5"/>
      <c r="Z10" s="3"/>
      <c r="AA10" s="3"/>
      <c r="AB10" s="1"/>
      <c r="AC10" s="5"/>
      <c r="AD10" s="48" t="s">
        <v>6</v>
      </c>
      <c r="AE10" s="48"/>
      <c r="AF10" s="5"/>
      <c r="AG10" s="3"/>
      <c r="AH10" s="5"/>
      <c r="AI10" s="3"/>
      <c r="AJ10" s="3"/>
    </row>
    <row r="11" spans="1:36" x14ac:dyDescent="0.15">
      <c r="A11" s="1"/>
      <c r="B11" s="5"/>
      <c r="C11" s="48"/>
      <c r="D11" s="48"/>
      <c r="E11" s="5"/>
      <c r="F11" s="3"/>
      <c r="G11" s="5"/>
      <c r="H11" s="3"/>
      <c r="I11" s="3"/>
      <c r="J11" s="1"/>
      <c r="K11" s="5"/>
      <c r="L11" s="48"/>
      <c r="M11" s="48"/>
      <c r="N11" s="5"/>
      <c r="O11" s="3"/>
      <c r="P11" s="5"/>
      <c r="Q11" s="3"/>
      <c r="R11" s="3"/>
      <c r="S11" s="1"/>
      <c r="T11" s="5"/>
      <c r="U11" s="48"/>
      <c r="V11" s="48"/>
      <c r="W11" s="5"/>
      <c r="X11" s="3"/>
      <c r="Y11" s="5"/>
      <c r="Z11" s="3"/>
      <c r="AA11" s="3"/>
      <c r="AB11" s="1"/>
      <c r="AC11" s="5"/>
      <c r="AD11" s="48"/>
      <c r="AE11" s="48"/>
      <c r="AF11" s="5"/>
      <c r="AG11" s="3"/>
      <c r="AH11" s="5"/>
      <c r="AI11" s="3"/>
      <c r="AJ11" s="3"/>
    </row>
    <row r="12" spans="1:36" x14ac:dyDescent="0.15">
      <c r="A12" s="1"/>
      <c r="B12" s="5"/>
      <c r="C12" s="48" t="s">
        <v>6</v>
      </c>
      <c r="D12" s="48"/>
      <c r="E12" s="5"/>
      <c r="F12" s="3"/>
      <c r="G12" s="9"/>
      <c r="H12" s="3"/>
      <c r="I12" s="3"/>
      <c r="J12" s="1"/>
      <c r="K12" s="5"/>
      <c r="L12" s="48" t="s">
        <v>6</v>
      </c>
      <c r="M12" s="48"/>
      <c r="N12" s="5"/>
      <c r="O12" s="3"/>
      <c r="P12" s="9"/>
      <c r="Q12" s="3"/>
      <c r="R12" s="3"/>
      <c r="S12" s="1"/>
      <c r="T12" s="5"/>
      <c r="U12" s="48" t="s">
        <v>6</v>
      </c>
      <c r="V12" s="48"/>
      <c r="W12" s="5"/>
      <c r="X12" s="3"/>
      <c r="Y12" s="9"/>
      <c r="Z12" s="3"/>
      <c r="AA12" s="3"/>
      <c r="AB12" s="1"/>
      <c r="AC12" s="5"/>
      <c r="AD12" s="48" t="s">
        <v>6</v>
      </c>
      <c r="AE12" s="48"/>
      <c r="AF12" s="5"/>
      <c r="AG12" s="3"/>
      <c r="AH12" s="9"/>
      <c r="AI12" s="3"/>
      <c r="AJ12" s="3"/>
    </row>
    <row r="13" spans="1:36" x14ac:dyDescent="0.15">
      <c r="A13" s="1"/>
      <c r="B13" s="1"/>
      <c r="C13" s="1"/>
      <c r="D13" s="1"/>
      <c r="E13" s="1"/>
      <c r="F13" s="3"/>
      <c r="G13" s="10"/>
      <c r="H13" s="10"/>
      <c r="I13" s="10"/>
      <c r="J13" s="1"/>
      <c r="K13" s="1"/>
      <c r="L13" s="1"/>
      <c r="M13" s="1"/>
      <c r="N13" s="1"/>
      <c r="O13" s="3"/>
      <c r="P13" s="10"/>
      <c r="Q13" s="10"/>
      <c r="R13" s="10"/>
      <c r="S13" s="1"/>
      <c r="T13" s="1"/>
      <c r="U13" s="1"/>
      <c r="V13" s="1"/>
      <c r="W13" s="1"/>
      <c r="X13" s="3"/>
      <c r="Y13" s="10"/>
      <c r="Z13" s="10"/>
      <c r="AA13" s="10"/>
      <c r="AB13" s="1"/>
      <c r="AC13" s="1"/>
      <c r="AD13" s="1"/>
      <c r="AE13" s="1"/>
      <c r="AF13" s="1"/>
      <c r="AG13" s="3"/>
      <c r="AH13" s="10"/>
      <c r="AI13" s="10"/>
      <c r="AJ13" s="10"/>
    </row>
    <row r="14" spans="1:36" x14ac:dyDescent="0.15">
      <c r="A14" s="1"/>
      <c r="B14" s="1"/>
      <c r="C14" s="1"/>
      <c r="D14" s="1"/>
      <c r="E14" s="1"/>
      <c r="F14" s="1"/>
      <c r="G14" s="11"/>
      <c r="H14" s="11"/>
      <c r="I14" s="11"/>
      <c r="J14" s="1"/>
      <c r="K14" s="1"/>
      <c r="L14" s="1"/>
      <c r="M14" s="1"/>
      <c r="N14" s="1"/>
      <c r="O14" s="1"/>
      <c r="P14" s="11"/>
      <c r="Q14" s="11"/>
      <c r="R14" s="11"/>
      <c r="S14" s="1"/>
      <c r="T14" s="1"/>
      <c r="U14" s="1"/>
      <c r="V14" s="1"/>
      <c r="W14" s="1"/>
      <c r="X14" s="1"/>
      <c r="Y14" s="11"/>
      <c r="Z14" s="11"/>
      <c r="AA14" s="11"/>
      <c r="AB14" s="1"/>
      <c r="AC14" s="1"/>
      <c r="AD14" s="1"/>
      <c r="AE14" s="1"/>
      <c r="AF14" s="1"/>
      <c r="AG14" s="1"/>
      <c r="AH14" s="11"/>
      <c r="AI14" s="11"/>
      <c r="AJ14" s="11"/>
    </row>
    <row r="15" spans="1:36" x14ac:dyDescent="0.15">
      <c r="A15" s="1"/>
      <c r="B15" s="1"/>
      <c r="C15" s="1"/>
      <c r="D15" s="1"/>
      <c r="E15" s="1"/>
      <c r="F15" s="1"/>
      <c r="G15" s="11"/>
      <c r="H15" s="11"/>
      <c r="I15" s="11"/>
      <c r="J15" s="1"/>
      <c r="K15" s="1"/>
      <c r="L15" s="1"/>
      <c r="M15" s="1"/>
      <c r="N15" s="1"/>
      <c r="O15" s="1"/>
      <c r="P15" s="11"/>
      <c r="Q15" s="11"/>
      <c r="R15" s="11"/>
      <c r="S15" s="1"/>
      <c r="T15" s="1"/>
      <c r="U15" s="1"/>
      <c r="V15" s="1"/>
      <c r="W15" s="1"/>
      <c r="X15" s="1"/>
      <c r="Y15" s="11"/>
      <c r="Z15" s="11"/>
      <c r="AA15" s="11"/>
      <c r="AB15" s="1"/>
      <c r="AC15" s="1"/>
      <c r="AD15" s="1"/>
      <c r="AE15" s="1"/>
      <c r="AF15" s="1"/>
      <c r="AG15" s="1"/>
      <c r="AH15" s="11"/>
      <c r="AI15" s="11"/>
      <c r="AJ15" s="11"/>
    </row>
    <row r="16" spans="1:36" x14ac:dyDescent="0.15">
      <c r="A16" s="1"/>
      <c r="B16" s="49" t="str">
        <f>IF(B2="御請求書","合計金額","御見積金額")</f>
        <v>御見積金額</v>
      </c>
      <c r="C16" s="49"/>
      <c r="D16" s="50">
        <f>IF(F16="(税込)",I46,I43)</f>
        <v>0</v>
      </c>
      <c r="E16" s="50"/>
      <c r="F16" s="9" t="s">
        <v>7</v>
      </c>
      <c r="G16" s="12"/>
      <c r="H16" s="12"/>
      <c r="I16" s="12"/>
      <c r="J16" s="1"/>
      <c r="K16" s="49" t="str">
        <f>IF(K2="御請求書","合計金額","御見積金額")</f>
        <v>御見積金額</v>
      </c>
      <c r="L16" s="49"/>
      <c r="M16" s="50">
        <f>IF(O16="(税込)",R46,R43)</f>
        <v>0</v>
      </c>
      <c r="N16" s="50"/>
      <c r="O16" s="9" t="s">
        <v>7</v>
      </c>
      <c r="P16" s="12"/>
      <c r="Q16" s="12"/>
      <c r="R16" s="12"/>
      <c r="S16" s="1"/>
      <c r="T16" s="49" t="str">
        <f>IF(T2="御請求書","合計金額","御見積金額")</f>
        <v>御見積金額</v>
      </c>
      <c r="U16" s="49"/>
      <c r="V16" s="50">
        <f>IF(X16="(税込)",AA46,AA43)</f>
        <v>0</v>
      </c>
      <c r="W16" s="50"/>
      <c r="X16" s="9" t="s">
        <v>7</v>
      </c>
      <c r="Y16" s="12"/>
      <c r="Z16" s="12"/>
      <c r="AA16" s="12"/>
      <c r="AB16" s="1"/>
      <c r="AC16" s="49" t="str">
        <f>IF(AC2="御請求書","合計金額","御見積金額")</f>
        <v>御見積金額</v>
      </c>
      <c r="AD16" s="49"/>
      <c r="AE16" s="50">
        <f>IF(AG16="(税込)",AJ46,AJ43)</f>
        <v>0</v>
      </c>
      <c r="AF16" s="50"/>
      <c r="AG16" s="9" t="s">
        <v>7</v>
      </c>
      <c r="AH16" s="12"/>
      <c r="AI16" s="12"/>
      <c r="AJ16" s="12"/>
    </row>
    <row r="17" spans="1:36" x14ac:dyDescent="0.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</row>
    <row r="18" spans="1:36" x14ac:dyDescent="0.45">
      <c r="A18" s="3"/>
      <c r="B18" s="9" t="s">
        <v>8</v>
      </c>
      <c r="C18" s="9"/>
      <c r="D18" s="13" t="s">
        <v>9</v>
      </c>
      <c r="E18" s="14">
        <v>0</v>
      </c>
      <c r="F18" s="9" t="s">
        <v>10</v>
      </c>
      <c r="G18" s="15">
        <v>0</v>
      </c>
      <c r="H18" s="9" t="s">
        <v>11</v>
      </c>
      <c r="I18" s="16">
        <v>0</v>
      </c>
      <c r="J18" s="3"/>
      <c r="K18" s="9" t="s">
        <v>8</v>
      </c>
      <c r="L18" s="9"/>
      <c r="M18" s="13" t="s">
        <v>9</v>
      </c>
      <c r="N18" s="14">
        <v>0</v>
      </c>
      <c r="O18" s="9" t="s">
        <v>10</v>
      </c>
      <c r="P18" s="15">
        <v>0</v>
      </c>
      <c r="Q18" s="9" t="s">
        <v>11</v>
      </c>
      <c r="R18" s="16">
        <v>0</v>
      </c>
      <c r="S18" s="3"/>
      <c r="T18" s="9" t="s">
        <v>8</v>
      </c>
      <c r="U18" s="9"/>
      <c r="V18" s="13" t="s">
        <v>9</v>
      </c>
      <c r="W18" s="14">
        <v>0</v>
      </c>
      <c r="X18" s="9" t="s">
        <v>10</v>
      </c>
      <c r="Y18" s="15">
        <v>0</v>
      </c>
      <c r="Z18" s="9" t="s">
        <v>11</v>
      </c>
      <c r="AA18" s="16">
        <v>0</v>
      </c>
      <c r="AB18" s="3"/>
      <c r="AC18" s="9" t="s">
        <v>8</v>
      </c>
      <c r="AD18" s="9"/>
      <c r="AE18" s="13" t="s">
        <v>9</v>
      </c>
      <c r="AF18" s="14">
        <v>0</v>
      </c>
      <c r="AG18" s="9" t="s">
        <v>10</v>
      </c>
      <c r="AH18" s="15">
        <v>0</v>
      </c>
      <c r="AI18" s="9" t="s">
        <v>11</v>
      </c>
      <c r="AJ18" s="16">
        <v>0</v>
      </c>
    </row>
    <row r="19" spans="1:36" x14ac:dyDescent="0.45">
      <c r="A19" s="3"/>
      <c r="B19" s="9"/>
      <c r="C19" s="9"/>
      <c r="D19" s="13" t="s">
        <v>12</v>
      </c>
      <c r="E19" s="14">
        <v>0</v>
      </c>
      <c r="F19" s="9" t="s">
        <v>10</v>
      </c>
      <c r="G19" s="9"/>
      <c r="H19" s="9"/>
      <c r="I19" s="17"/>
      <c r="J19" s="3"/>
      <c r="K19" s="9"/>
      <c r="L19" s="9"/>
      <c r="M19" s="13" t="s">
        <v>12</v>
      </c>
      <c r="N19" s="14">
        <v>0</v>
      </c>
      <c r="O19" s="9" t="s">
        <v>10</v>
      </c>
      <c r="P19" s="9"/>
      <c r="Q19" s="9"/>
      <c r="R19" s="17"/>
      <c r="S19" s="3"/>
      <c r="T19" s="9"/>
      <c r="U19" s="9"/>
      <c r="V19" s="13" t="s">
        <v>12</v>
      </c>
      <c r="W19" s="14">
        <v>0</v>
      </c>
      <c r="X19" s="9" t="s">
        <v>10</v>
      </c>
      <c r="Y19" s="9"/>
      <c r="Z19" s="9"/>
      <c r="AA19" s="17"/>
      <c r="AB19" s="3"/>
      <c r="AC19" s="9"/>
      <c r="AD19" s="9"/>
      <c r="AE19" s="13" t="s">
        <v>12</v>
      </c>
      <c r="AF19" s="14">
        <v>0</v>
      </c>
      <c r="AG19" s="9" t="s">
        <v>10</v>
      </c>
      <c r="AH19" s="9"/>
      <c r="AI19" s="9"/>
      <c r="AJ19" s="17"/>
    </row>
    <row r="20" spans="1:36" x14ac:dyDescent="0.45">
      <c r="A20" s="3"/>
      <c r="B20" s="9"/>
      <c r="C20" s="9"/>
      <c r="D20" s="13" t="s">
        <v>13</v>
      </c>
      <c r="E20" s="14">
        <v>0</v>
      </c>
      <c r="F20" s="9" t="s">
        <v>10</v>
      </c>
      <c r="G20" s="9"/>
      <c r="H20" s="9"/>
      <c r="I20" s="17"/>
      <c r="J20" s="3"/>
      <c r="K20" s="9"/>
      <c r="L20" s="9"/>
      <c r="M20" s="13" t="s">
        <v>13</v>
      </c>
      <c r="N20" s="14">
        <v>0</v>
      </c>
      <c r="O20" s="9" t="s">
        <v>10</v>
      </c>
      <c r="P20" s="9"/>
      <c r="Q20" s="9"/>
      <c r="R20" s="17"/>
      <c r="S20" s="3"/>
      <c r="T20" s="9"/>
      <c r="U20" s="9"/>
      <c r="V20" s="13" t="s">
        <v>13</v>
      </c>
      <c r="W20" s="14">
        <v>0</v>
      </c>
      <c r="X20" s="9" t="s">
        <v>10</v>
      </c>
      <c r="Y20" s="9"/>
      <c r="Z20" s="9"/>
      <c r="AA20" s="17"/>
      <c r="AB20" s="3"/>
      <c r="AC20" s="9"/>
      <c r="AD20" s="9"/>
      <c r="AE20" s="13" t="s">
        <v>13</v>
      </c>
      <c r="AF20" s="14">
        <v>0</v>
      </c>
      <c r="AG20" s="9" t="s">
        <v>10</v>
      </c>
      <c r="AH20" s="9"/>
      <c r="AI20" s="9"/>
      <c r="AJ20" s="17"/>
    </row>
    <row r="21" spans="1:36" x14ac:dyDescent="0.45">
      <c r="A21" s="3"/>
      <c r="B21" s="9"/>
      <c r="C21" s="9"/>
      <c r="D21" s="13" t="s">
        <v>14</v>
      </c>
      <c r="E21" s="14">
        <v>0</v>
      </c>
      <c r="F21" s="9" t="s">
        <v>15</v>
      </c>
      <c r="G21" s="9"/>
      <c r="H21" s="9"/>
      <c r="I21" s="17"/>
      <c r="J21" s="3"/>
      <c r="K21" s="9"/>
      <c r="L21" s="9"/>
      <c r="M21" s="13" t="s">
        <v>14</v>
      </c>
      <c r="N21" s="14">
        <v>0</v>
      </c>
      <c r="O21" s="9" t="s">
        <v>15</v>
      </c>
      <c r="P21" s="9"/>
      <c r="Q21" s="9"/>
      <c r="R21" s="17"/>
      <c r="S21" s="3"/>
      <c r="T21" s="9"/>
      <c r="U21" s="9"/>
      <c r="V21" s="13" t="s">
        <v>14</v>
      </c>
      <c r="W21" s="14">
        <v>0</v>
      </c>
      <c r="X21" s="9" t="s">
        <v>15</v>
      </c>
      <c r="Y21" s="9"/>
      <c r="Z21" s="9"/>
      <c r="AA21" s="17"/>
      <c r="AB21" s="3"/>
      <c r="AC21" s="9"/>
      <c r="AD21" s="9"/>
      <c r="AE21" s="13" t="s">
        <v>14</v>
      </c>
      <c r="AF21" s="14">
        <v>0</v>
      </c>
      <c r="AG21" s="9" t="s">
        <v>15</v>
      </c>
      <c r="AH21" s="9"/>
      <c r="AI21" s="9"/>
      <c r="AJ21" s="17"/>
    </row>
    <row r="22" spans="1:36" x14ac:dyDescent="0.45">
      <c r="A22" s="3"/>
      <c r="B22" s="9"/>
      <c r="C22" s="9"/>
      <c r="D22" s="9"/>
      <c r="E22" s="9"/>
      <c r="F22" s="9"/>
      <c r="G22" s="9"/>
      <c r="H22" s="9"/>
      <c r="I22" s="17"/>
      <c r="J22" s="3"/>
      <c r="K22" s="9"/>
      <c r="L22" s="9"/>
      <c r="M22" s="9"/>
      <c r="N22" s="9"/>
      <c r="O22" s="9"/>
      <c r="P22" s="9"/>
      <c r="Q22" s="9"/>
      <c r="R22" s="17"/>
      <c r="S22" s="3"/>
      <c r="T22" s="9"/>
      <c r="U22" s="9"/>
      <c r="V22" s="9"/>
      <c r="W22" s="9"/>
      <c r="X22" s="9"/>
      <c r="Y22" s="9"/>
      <c r="Z22" s="9"/>
      <c r="AA22" s="17"/>
      <c r="AB22" s="3"/>
      <c r="AC22" s="9"/>
      <c r="AD22" s="9"/>
      <c r="AE22" s="9"/>
      <c r="AF22" s="9"/>
      <c r="AG22" s="9"/>
      <c r="AH22" s="9"/>
      <c r="AI22" s="9"/>
      <c r="AJ22" s="17"/>
    </row>
    <row r="23" spans="1:36" x14ac:dyDescent="0.45">
      <c r="A23" s="3"/>
      <c r="B23" s="18" t="s">
        <v>16</v>
      </c>
      <c r="C23" s="18"/>
      <c r="D23" s="18"/>
      <c r="E23" s="18"/>
      <c r="F23" s="18"/>
      <c r="G23" s="19"/>
      <c r="H23" s="18"/>
      <c r="I23" s="20">
        <v>0</v>
      </c>
      <c r="J23" s="3"/>
      <c r="K23" s="18" t="s">
        <v>16</v>
      </c>
      <c r="L23" s="18"/>
      <c r="M23" s="18"/>
      <c r="N23" s="18"/>
      <c r="O23" s="18"/>
      <c r="P23" s="19"/>
      <c r="Q23" s="18"/>
      <c r="R23" s="20">
        <v>0</v>
      </c>
      <c r="S23" s="3"/>
      <c r="T23" s="18" t="s">
        <v>16</v>
      </c>
      <c r="U23" s="18"/>
      <c r="V23" s="18"/>
      <c r="W23" s="18"/>
      <c r="X23" s="18"/>
      <c r="Y23" s="19"/>
      <c r="Z23" s="18"/>
      <c r="AA23" s="20">
        <v>0</v>
      </c>
      <c r="AB23" s="3"/>
      <c r="AC23" s="18" t="s">
        <v>16</v>
      </c>
      <c r="AD23" s="18"/>
      <c r="AE23" s="18"/>
      <c r="AF23" s="18"/>
      <c r="AG23" s="18"/>
      <c r="AH23" s="19"/>
      <c r="AI23" s="18"/>
      <c r="AJ23" s="20">
        <v>0</v>
      </c>
    </row>
    <row r="24" spans="1:36" x14ac:dyDescent="0.45">
      <c r="A24" s="3"/>
      <c r="B24" s="3"/>
      <c r="C24" s="3"/>
      <c r="D24" s="3"/>
      <c r="E24" s="3"/>
      <c r="F24" s="3"/>
      <c r="G24" s="3"/>
      <c r="H24" s="13" t="s">
        <v>17</v>
      </c>
      <c r="I24" s="21">
        <f>I18+I23</f>
        <v>0</v>
      </c>
      <c r="J24" s="3"/>
      <c r="K24" s="3"/>
      <c r="L24" s="3"/>
      <c r="M24" s="3"/>
      <c r="N24" s="3"/>
      <c r="O24" s="3"/>
      <c r="P24" s="3"/>
      <c r="Q24" s="13" t="s">
        <v>17</v>
      </c>
      <c r="R24" s="21">
        <f>R18+R23</f>
        <v>0</v>
      </c>
      <c r="S24" s="3"/>
      <c r="T24" s="3"/>
      <c r="U24" s="3"/>
      <c r="V24" s="3"/>
      <c r="W24" s="3"/>
      <c r="X24" s="3"/>
      <c r="Y24" s="3"/>
      <c r="Z24" s="13" t="s">
        <v>17</v>
      </c>
      <c r="AA24" s="21">
        <f>AA18+AA23</f>
        <v>0</v>
      </c>
      <c r="AB24" s="3"/>
      <c r="AC24" s="3"/>
      <c r="AD24" s="3"/>
      <c r="AE24" s="3"/>
      <c r="AF24" s="3"/>
      <c r="AG24" s="3"/>
      <c r="AH24" s="3"/>
      <c r="AI24" s="13" t="s">
        <v>17</v>
      </c>
      <c r="AJ24" s="21">
        <f>AJ18+AJ23</f>
        <v>0</v>
      </c>
    </row>
    <row r="25" spans="1:36" x14ac:dyDescent="0.4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</row>
    <row r="26" spans="1:36" x14ac:dyDescent="0.45">
      <c r="A26" s="3"/>
      <c r="B26" s="9" t="s">
        <v>18</v>
      </c>
      <c r="C26" s="9" t="s">
        <v>19</v>
      </c>
      <c r="D26" s="13" t="s">
        <v>20</v>
      </c>
      <c r="E26" s="22">
        <v>0</v>
      </c>
      <c r="F26" s="9" t="s">
        <v>21</v>
      </c>
      <c r="G26" s="9"/>
      <c r="H26" s="9"/>
      <c r="I26" s="16">
        <v>0</v>
      </c>
      <c r="J26" s="3"/>
      <c r="K26" s="9" t="s">
        <v>18</v>
      </c>
      <c r="L26" s="9" t="s">
        <v>19</v>
      </c>
      <c r="M26" s="13" t="s">
        <v>20</v>
      </c>
      <c r="N26" s="22">
        <v>0</v>
      </c>
      <c r="O26" s="9" t="s">
        <v>21</v>
      </c>
      <c r="P26" s="9"/>
      <c r="Q26" s="9"/>
      <c r="R26" s="16">
        <v>0</v>
      </c>
      <c r="S26" s="3"/>
      <c r="T26" s="9" t="s">
        <v>18</v>
      </c>
      <c r="U26" s="9" t="s">
        <v>19</v>
      </c>
      <c r="V26" s="13" t="s">
        <v>20</v>
      </c>
      <c r="W26" s="22">
        <v>0</v>
      </c>
      <c r="X26" s="9" t="s">
        <v>21</v>
      </c>
      <c r="Y26" s="9"/>
      <c r="Z26" s="9"/>
      <c r="AA26" s="16">
        <v>0</v>
      </c>
      <c r="AB26" s="3"/>
      <c r="AC26" s="9" t="s">
        <v>18</v>
      </c>
      <c r="AD26" s="9" t="s">
        <v>19</v>
      </c>
      <c r="AE26" s="13" t="s">
        <v>20</v>
      </c>
      <c r="AF26" s="22">
        <v>0</v>
      </c>
      <c r="AG26" s="9" t="s">
        <v>21</v>
      </c>
      <c r="AH26" s="9"/>
      <c r="AI26" s="9"/>
      <c r="AJ26" s="16">
        <v>0</v>
      </c>
    </row>
    <row r="27" spans="1:36" x14ac:dyDescent="0.45">
      <c r="A27" s="3"/>
      <c r="B27" s="9" t="s">
        <v>22</v>
      </c>
      <c r="C27" s="9" t="s">
        <v>23</v>
      </c>
      <c r="D27" s="13" t="s">
        <v>20</v>
      </c>
      <c r="E27" s="22">
        <v>0</v>
      </c>
      <c r="F27" s="9" t="s">
        <v>21</v>
      </c>
      <c r="G27" s="9"/>
      <c r="H27" s="9"/>
      <c r="I27" s="16">
        <v>0</v>
      </c>
      <c r="J27" s="3"/>
      <c r="K27" s="9" t="s">
        <v>22</v>
      </c>
      <c r="L27" s="9" t="s">
        <v>23</v>
      </c>
      <c r="M27" s="13" t="s">
        <v>20</v>
      </c>
      <c r="N27" s="22">
        <v>0</v>
      </c>
      <c r="O27" s="9" t="s">
        <v>21</v>
      </c>
      <c r="P27" s="9"/>
      <c r="Q27" s="9"/>
      <c r="R27" s="16">
        <v>0</v>
      </c>
      <c r="S27" s="3"/>
      <c r="T27" s="9" t="s">
        <v>22</v>
      </c>
      <c r="U27" s="9" t="s">
        <v>23</v>
      </c>
      <c r="V27" s="13" t="s">
        <v>20</v>
      </c>
      <c r="W27" s="22">
        <v>0</v>
      </c>
      <c r="X27" s="9" t="s">
        <v>21</v>
      </c>
      <c r="Y27" s="9"/>
      <c r="Z27" s="9"/>
      <c r="AA27" s="16">
        <v>0</v>
      </c>
      <c r="AB27" s="3"/>
      <c r="AC27" s="9" t="s">
        <v>22</v>
      </c>
      <c r="AD27" s="9" t="s">
        <v>23</v>
      </c>
      <c r="AE27" s="13" t="s">
        <v>20</v>
      </c>
      <c r="AF27" s="22">
        <v>0</v>
      </c>
      <c r="AG27" s="9" t="s">
        <v>21</v>
      </c>
      <c r="AH27" s="9"/>
      <c r="AI27" s="9"/>
      <c r="AJ27" s="16">
        <v>0</v>
      </c>
    </row>
    <row r="28" spans="1:36" x14ac:dyDescent="0.45">
      <c r="A28" s="3"/>
      <c r="B28" s="9" t="s">
        <v>24</v>
      </c>
      <c r="C28" s="9" t="s">
        <v>25</v>
      </c>
      <c r="D28" s="13" t="s">
        <v>20</v>
      </c>
      <c r="E28" s="22">
        <v>0</v>
      </c>
      <c r="F28" s="9" t="s">
        <v>21</v>
      </c>
      <c r="G28" s="9"/>
      <c r="H28" s="9"/>
      <c r="I28" s="16">
        <v>0</v>
      </c>
      <c r="J28" s="3"/>
      <c r="K28" s="9" t="s">
        <v>24</v>
      </c>
      <c r="L28" s="9" t="s">
        <v>25</v>
      </c>
      <c r="M28" s="13" t="s">
        <v>20</v>
      </c>
      <c r="N28" s="22">
        <v>0</v>
      </c>
      <c r="O28" s="9" t="s">
        <v>21</v>
      </c>
      <c r="P28" s="9"/>
      <c r="Q28" s="9"/>
      <c r="R28" s="16">
        <v>0</v>
      </c>
      <c r="S28" s="3"/>
      <c r="T28" s="9" t="s">
        <v>24</v>
      </c>
      <c r="U28" s="9" t="s">
        <v>25</v>
      </c>
      <c r="V28" s="13" t="s">
        <v>20</v>
      </c>
      <c r="W28" s="22">
        <v>0</v>
      </c>
      <c r="X28" s="9" t="s">
        <v>21</v>
      </c>
      <c r="Y28" s="9"/>
      <c r="Z28" s="9"/>
      <c r="AA28" s="16">
        <v>0</v>
      </c>
      <c r="AB28" s="3"/>
      <c r="AC28" s="9" t="s">
        <v>24</v>
      </c>
      <c r="AD28" s="9" t="s">
        <v>25</v>
      </c>
      <c r="AE28" s="13" t="s">
        <v>20</v>
      </c>
      <c r="AF28" s="22">
        <v>0</v>
      </c>
      <c r="AG28" s="9" t="s">
        <v>21</v>
      </c>
      <c r="AH28" s="9"/>
      <c r="AI28" s="9"/>
      <c r="AJ28" s="16">
        <v>0</v>
      </c>
    </row>
    <row r="29" spans="1:36" x14ac:dyDescent="0.45">
      <c r="A29" s="3"/>
      <c r="B29" s="18" t="s">
        <v>26</v>
      </c>
      <c r="C29" s="18" t="s">
        <v>27</v>
      </c>
      <c r="D29" s="23" t="s">
        <v>20</v>
      </c>
      <c r="E29" s="24">
        <v>0</v>
      </c>
      <c r="F29" s="18" t="s">
        <v>21</v>
      </c>
      <c r="G29" s="18"/>
      <c r="H29" s="18"/>
      <c r="I29" s="20">
        <v>0</v>
      </c>
      <c r="J29" s="3"/>
      <c r="K29" s="18" t="s">
        <v>26</v>
      </c>
      <c r="L29" s="18" t="s">
        <v>27</v>
      </c>
      <c r="M29" s="23" t="s">
        <v>20</v>
      </c>
      <c r="N29" s="24">
        <v>0</v>
      </c>
      <c r="O29" s="18" t="s">
        <v>21</v>
      </c>
      <c r="P29" s="18"/>
      <c r="Q29" s="18"/>
      <c r="R29" s="20">
        <v>0</v>
      </c>
      <c r="S29" s="3"/>
      <c r="T29" s="18" t="s">
        <v>26</v>
      </c>
      <c r="U29" s="18" t="s">
        <v>27</v>
      </c>
      <c r="V29" s="23" t="s">
        <v>20</v>
      </c>
      <c r="W29" s="24">
        <v>0</v>
      </c>
      <c r="X29" s="18" t="s">
        <v>21</v>
      </c>
      <c r="Y29" s="18"/>
      <c r="Z29" s="18"/>
      <c r="AA29" s="20">
        <v>0</v>
      </c>
      <c r="AB29" s="3"/>
      <c r="AC29" s="18" t="s">
        <v>26</v>
      </c>
      <c r="AD29" s="18" t="s">
        <v>27</v>
      </c>
      <c r="AE29" s="23" t="s">
        <v>20</v>
      </c>
      <c r="AF29" s="24">
        <v>0</v>
      </c>
      <c r="AG29" s="18" t="s">
        <v>21</v>
      </c>
      <c r="AH29" s="18"/>
      <c r="AI29" s="18"/>
      <c r="AJ29" s="20">
        <v>0</v>
      </c>
    </row>
    <row r="30" spans="1:36" x14ac:dyDescent="0.45">
      <c r="A30" s="3"/>
      <c r="B30" s="9"/>
      <c r="C30" s="9"/>
      <c r="D30" s="13"/>
      <c r="E30" s="25"/>
      <c r="F30" s="9"/>
      <c r="G30" s="9"/>
      <c r="H30" s="13" t="s">
        <v>28</v>
      </c>
      <c r="I30" s="16">
        <f>SUM(I26:I29)</f>
        <v>0</v>
      </c>
      <c r="J30" s="3"/>
      <c r="K30" s="9"/>
      <c r="L30" s="9"/>
      <c r="M30" s="13"/>
      <c r="N30" s="25"/>
      <c r="O30" s="9"/>
      <c r="P30" s="9"/>
      <c r="Q30" s="13" t="s">
        <v>28</v>
      </c>
      <c r="R30" s="16">
        <f>SUM(R26:R29)</f>
        <v>0</v>
      </c>
      <c r="S30" s="3"/>
      <c r="T30" s="9"/>
      <c r="U30" s="9"/>
      <c r="V30" s="13"/>
      <c r="W30" s="25"/>
      <c r="X30" s="9"/>
      <c r="Y30" s="9"/>
      <c r="Z30" s="13" t="s">
        <v>28</v>
      </c>
      <c r="AA30" s="16">
        <f>SUM(AA26:AA29)</f>
        <v>0</v>
      </c>
      <c r="AB30" s="3"/>
      <c r="AC30" s="9"/>
      <c r="AD30" s="9"/>
      <c r="AE30" s="13"/>
      <c r="AF30" s="25"/>
      <c r="AG30" s="9"/>
      <c r="AH30" s="9"/>
      <c r="AI30" s="13" t="s">
        <v>28</v>
      </c>
      <c r="AJ30" s="16">
        <f>SUM(AJ26:AJ29)</f>
        <v>0</v>
      </c>
    </row>
    <row r="31" spans="1:36" x14ac:dyDescent="0.45">
      <c r="A31" s="3"/>
      <c r="B31" s="9"/>
      <c r="C31" s="9"/>
      <c r="D31" s="13"/>
      <c r="E31" s="25"/>
      <c r="F31" s="9"/>
      <c r="G31" s="9"/>
      <c r="H31" s="9"/>
      <c r="I31" s="17"/>
      <c r="J31" s="3"/>
      <c r="K31" s="9"/>
      <c r="L31" s="9"/>
      <c r="M31" s="13"/>
      <c r="N31" s="25"/>
      <c r="O31" s="9"/>
      <c r="P31" s="9"/>
      <c r="Q31" s="9"/>
      <c r="R31" s="17"/>
      <c r="S31" s="3"/>
      <c r="T31" s="9"/>
      <c r="U31" s="9"/>
      <c r="V31" s="13"/>
      <c r="W31" s="25"/>
      <c r="X31" s="9"/>
      <c r="Y31" s="9"/>
      <c r="Z31" s="9"/>
      <c r="AA31" s="17"/>
      <c r="AB31" s="3"/>
      <c r="AC31" s="9"/>
      <c r="AD31" s="9"/>
      <c r="AE31" s="13"/>
      <c r="AF31" s="25"/>
      <c r="AG31" s="9"/>
      <c r="AH31" s="9"/>
      <c r="AI31" s="9"/>
      <c r="AJ31" s="17"/>
    </row>
    <row r="32" spans="1:36" x14ac:dyDescent="0.45">
      <c r="A32" s="3"/>
      <c r="B32" s="18" t="s">
        <v>29</v>
      </c>
      <c r="C32" s="18"/>
      <c r="D32" s="18"/>
      <c r="E32" s="18"/>
      <c r="F32" s="18"/>
      <c r="G32" s="18"/>
      <c r="H32" s="23" t="s">
        <v>30</v>
      </c>
      <c r="I32" s="20">
        <v>0</v>
      </c>
      <c r="J32" s="3"/>
      <c r="K32" s="18" t="s">
        <v>29</v>
      </c>
      <c r="L32" s="18"/>
      <c r="M32" s="18"/>
      <c r="N32" s="18"/>
      <c r="O32" s="18"/>
      <c r="P32" s="18"/>
      <c r="Q32" s="23" t="s">
        <v>30</v>
      </c>
      <c r="R32" s="20">
        <v>0</v>
      </c>
      <c r="S32" s="3"/>
      <c r="T32" s="18" t="s">
        <v>29</v>
      </c>
      <c r="U32" s="18"/>
      <c r="V32" s="18"/>
      <c r="W32" s="18"/>
      <c r="X32" s="18"/>
      <c r="Y32" s="18"/>
      <c r="Z32" s="23" t="s">
        <v>30</v>
      </c>
      <c r="AA32" s="20">
        <v>0</v>
      </c>
      <c r="AB32" s="3"/>
      <c r="AC32" s="18" t="s">
        <v>29</v>
      </c>
      <c r="AD32" s="18"/>
      <c r="AE32" s="18"/>
      <c r="AF32" s="18"/>
      <c r="AG32" s="18"/>
      <c r="AH32" s="18"/>
      <c r="AI32" s="23" t="s">
        <v>30</v>
      </c>
      <c r="AJ32" s="20">
        <v>0</v>
      </c>
    </row>
    <row r="33" spans="1:36" x14ac:dyDescent="0.4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</row>
    <row r="34" spans="1:36" ht="18.600000000000001" thickBot="1" x14ac:dyDescent="0.5">
      <c r="A34" s="3"/>
      <c r="B34" s="3"/>
      <c r="C34" s="3"/>
      <c r="D34" s="3"/>
      <c r="E34" s="3"/>
      <c r="F34" s="3"/>
      <c r="G34" s="3"/>
      <c r="H34" s="26" t="s">
        <v>31</v>
      </c>
      <c r="I34" s="27">
        <f>I24+I30+I32</f>
        <v>0</v>
      </c>
      <c r="J34" s="3"/>
      <c r="K34" s="3"/>
      <c r="L34" s="3"/>
      <c r="M34" s="3"/>
      <c r="N34" s="3"/>
      <c r="O34" s="3"/>
      <c r="P34" s="3"/>
      <c r="Q34" s="26" t="s">
        <v>31</v>
      </c>
      <c r="R34" s="27">
        <f>R24+R30+R32</f>
        <v>0</v>
      </c>
      <c r="S34" s="3"/>
      <c r="T34" s="3"/>
      <c r="U34" s="3"/>
      <c r="V34" s="3"/>
      <c r="W34" s="3"/>
      <c r="X34" s="3"/>
      <c r="Y34" s="3"/>
      <c r="Z34" s="26" t="s">
        <v>31</v>
      </c>
      <c r="AA34" s="27">
        <f>AA24+AA30+AA32</f>
        <v>0</v>
      </c>
      <c r="AB34" s="3"/>
      <c r="AC34" s="3"/>
      <c r="AD34" s="3"/>
      <c r="AE34" s="3"/>
      <c r="AF34" s="3"/>
      <c r="AG34" s="3"/>
      <c r="AH34" s="3"/>
      <c r="AI34" s="26" t="s">
        <v>31</v>
      </c>
      <c r="AJ34" s="27">
        <f>AJ24+AJ30+AJ32</f>
        <v>0</v>
      </c>
    </row>
    <row r="35" spans="1:36" ht="18.600000000000001" thickTop="1" x14ac:dyDescent="0.4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</row>
    <row r="36" spans="1:36" x14ac:dyDescent="0.4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</row>
    <row r="37" spans="1:36" x14ac:dyDescent="0.45">
      <c r="A37" s="3"/>
      <c r="B37" s="18" t="s">
        <v>32</v>
      </c>
      <c r="C37" s="18" t="s">
        <v>33</v>
      </c>
      <c r="D37" s="23" t="s">
        <v>20</v>
      </c>
      <c r="E37" s="28">
        <v>0</v>
      </c>
      <c r="F37" s="18" t="s">
        <v>21</v>
      </c>
      <c r="G37" s="18"/>
      <c r="H37" s="23" t="s">
        <v>34</v>
      </c>
      <c r="I37" s="29">
        <v>0</v>
      </c>
      <c r="J37" s="3"/>
      <c r="K37" s="18" t="s">
        <v>32</v>
      </c>
      <c r="L37" s="18" t="s">
        <v>33</v>
      </c>
      <c r="M37" s="23" t="s">
        <v>20</v>
      </c>
      <c r="N37" s="28">
        <v>0</v>
      </c>
      <c r="O37" s="18" t="s">
        <v>21</v>
      </c>
      <c r="P37" s="18"/>
      <c r="Q37" s="23" t="s">
        <v>34</v>
      </c>
      <c r="R37" s="29">
        <v>0</v>
      </c>
      <c r="S37" s="3"/>
      <c r="T37" s="18" t="s">
        <v>32</v>
      </c>
      <c r="U37" s="18" t="s">
        <v>33</v>
      </c>
      <c r="V37" s="23" t="s">
        <v>20</v>
      </c>
      <c r="W37" s="28">
        <v>0</v>
      </c>
      <c r="X37" s="18" t="s">
        <v>21</v>
      </c>
      <c r="Y37" s="18"/>
      <c r="Z37" s="23" t="s">
        <v>34</v>
      </c>
      <c r="AA37" s="29">
        <v>0</v>
      </c>
      <c r="AB37" s="3"/>
      <c r="AC37" s="18" t="s">
        <v>32</v>
      </c>
      <c r="AD37" s="18" t="s">
        <v>33</v>
      </c>
      <c r="AE37" s="23" t="s">
        <v>20</v>
      </c>
      <c r="AF37" s="28">
        <v>0</v>
      </c>
      <c r="AG37" s="18" t="s">
        <v>21</v>
      </c>
      <c r="AH37" s="18"/>
      <c r="AI37" s="23" t="s">
        <v>34</v>
      </c>
      <c r="AJ37" s="29">
        <v>0</v>
      </c>
    </row>
    <row r="38" spans="1:36" x14ac:dyDescent="0.45">
      <c r="A38" s="3"/>
      <c r="B38" s="9"/>
      <c r="C38" s="9"/>
      <c r="D38" s="9"/>
      <c r="E38" s="9"/>
      <c r="F38" s="9"/>
      <c r="G38" s="9"/>
      <c r="H38" s="9"/>
      <c r="I38" s="30"/>
      <c r="J38" s="3"/>
      <c r="K38" s="9"/>
      <c r="L38" s="9"/>
      <c r="M38" s="9"/>
      <c r="N38" s="9"/>
      <c r="O38" s="9"/>
      <c r="P38" s="9"/>
      <c r="Q38" s="9"/>
      <c r="R38" s="30"/>
      <c r="S38" s="3"/>
      <c r="T38" s="9"/>
      <c r="U38" s="9"/>
      <c r="V38" s="9"/>
      <c r="W38" s="9"/>
      <c r="X38" s="9"/>
      <c r="Y38" s="9"/>
      <c r="Z38" s="9"/>
      <c r="AA38" s="30"/>
      <c r="AB38" s="3"/>
      <c r="AC38" s="9"/>
      <c r="AD38" s="9"/>
      <c r="AE38" s="9"/>
      <c r="AF38" s="9"/>
      <c r="AG38" s="9"/>
      <c r="AH38" s="9"/>
      <c r="AI38" s="9"/>
      <c r="AJ38" s="30"/>
    </row>
    <row r="39" spans="1:36" x14ac:dyDescent="0.45">
      <c r="A39" s="3"/>
      <c r="B39" s="18" t="s">
        <v>35</v>
      </c>
      <c r="C39" s="18"/>
      <c r="D39" s="18"/>
      <c r="E39" s="18"/>
      <c r="F39" s="18"/>
      <c r="G39" s="18"/>
      <c r="H39" s="18" t="s">
        <v>36</v>
      </c>
      <c r="I39" s="29"/>
      <c r="J39" s="3"/>
      <c r="K39" s="18" t="s">
        <v>35</v>
      </c>
      <c r="L39" s="18"/>
      <c r="M39" s="18"/>
      <c r="N39" s="18"/>
      <c r="O39" s="18"/>
      <c r="P39" s="18"/>
      <c r="Q39" s="18" t="s">
        <v>36</v>
      </c>
      <c r="R39" s="29"/>
      <c r="S39" s="3"/>
      <c r="T39" s="18" t="s">
        <v>35</v>
      </c>
      <c r="U39" s="18"/>
      <c r="V39" s="18"/>
      <c r="W39" s="18"/>
      <c r="X39" s="18"/>
      <c r="Y39" s="18"/>
      <c r="Z39" s="18" t="s">
        <v>36</v>
      </c>
      <c r="AA39" s="29"/>
      <c r="AB39" s="3"/>
      <c r="AC39" s="18" t="s">
        <v>35</v>
      </c>
      <c r="AD39" s="18"/>
      <c r="AE39" s="18"/>
      <c r="AF39" s="18"/>
      <c r="AG39" s="18"/>
      <c r="AH39" s="18"/>
      <c r="AI39" s="18" t="s">
        <v>36</v>
      </c>
      <c r="AJ39" s="29"/>
    </row>
    <row r="40" spans="1:36" x14ac:dyDescent="0.45">
      <c r="A40" s="3"/>
      <c r="B40" s="9" t="s">
        <v>37</v>
      </c>
      <c r="C40" s="9"/>
      <c r="D40" s="9"/>
      <c r="E40" s="9"/>
      <c r="F40" s="9"/>
      <c r="G40" s="9"/>
      <c r="H40" s="9"/>
      <c r="I40" s="30"/>
      <c r="J40" s="3"/>
      <c r="K40" s="9" t="s">
        <v>37</v>
      </c>
      <c r="L40" s="9"/>
      <c r="M40" s="9"/>
      <c r="N40" s="9"/>
      <c r="O40" s="9"/>
      <c r="P40" s="9"/>
      <c r="Q40" s="9"/>
      <c r="R40" s="30"/>
      <c r="S40" s="3"/>
      <c r="T40" s="9" t="s">
        <v>37</v>
      </c>
      <c r="U40" s="9"/>
      <c r="V40" s="9"/>
      <c r="W40" s="9"/>
      <c r="X40" s="9"/>
      <c r="Y40" s="9"/>
      <c r="Z40" s="9"/>
      <c r="AA40" s="30"/>
      <c r="AB40" s="3"/>
      <c r="AC40" s="9" t="s">
        <v>37</v>
      </c>
      <c r="AD40" s="9"/>
      <c r="AE40" s="9"/>
      <c r="AF40" s="9"/>
      <c r="AG40" s="9"/>
      <c r="AH40" s="9"/>
      <c r="AI40" s="9"/>
      <c r="AJ40" s="30"/>
    </row>
    <row r="41" spans="1:36" x14ac:dyDescent="0.45">
      <c r="A41" s="3"/>
      <c r="B41" s="51"/>
      <c r="C41" s="52"/>
      <c r="D41" s="52"/>
      <c r="E41" s="52"/>
      <c r="F41" s="53"/>
      <c r="G41" s="9"/>
      <c r="H41" s="9"/>
      <c r="I41" s="30"/>
      <c r="J41" s="3"/>
      <c r="K41" s="51"/>
      <c r="L41" s="52"/>
      <c r="M41" s="52"/>
      <c r="N41" s="52"/>
      <c r="O41" s="53"/>
      <c r="P41" s="9"/>
      <c r="Q41" s="9"/>
      <c r="R41" s="30"/>
      <c r="S41" s="3"/>
      <c r="T41" s="51"/>
      <c r="U41" s="52"/>
      <c r="V41" s="52"/>
      <c r="W41" s="52"/>
      <c r="X41" s="53"/>
      <c r="Y41" s="9"/>
      <c r="Z41" s="9"/>
      <c r="AA41" s="30"/>
      <c r="AB41" s="3"/>
      <c r="AC41" s="51"/>
      <c r="AD41" s="52"/>
      <c r="AE41" s="52"/>
      <c r="AF41" s="52"/>
      <c r="AG41" s="53"/>
      <c r="AH41" s="9"/>
      <c r="AI41" s="9"/>
      <c r="AJ41" s="30"/>
    </row>
    <row r="42" spans="1:36" x14ac:dyDescent="0.45">
      <c r="A42" s="3"/>
      <c r="B42" s="42"/>
      <c r="C42" s="43"/>
      <c r="D42" s="43"/>
      <c r="E42" s="43"/>
      <c r="F42" s="44"/>
      <c r="G42" s="3"/>
      <c r="H42" s="23" t="s">
        <v>38</v>
      </c>
      <c r="I42" s="29">
        <f>MOD(I34+I37+I39,100)</f>
        <v>0</v>
      </c>
      <c r="J42" s="3"/>
      <c r="K42" s="42"/>
      <c r="L42" s="43"/>
      <c r="M42" s="43"/>
      <c r="N42" s="43"/>
      <c r="O42" s="44"/>
      <c r="P42" s="3"/>
      <c r="Q42" s="23" t="s">
        <v>38</v>
      </c>
      <c r="R42" s="29">
        <f>MOD(R34+R37+R39,100)</f>
        <v>0</v>
      </c>
      <c r="S42" s="3"/>
      <c r="T42" s="42"/>
      <c r="U42" s="43"/>
      <c r="V42" s="43"/>
      <c r="W42" s="43"/>
      <c r="X42" s="44"/>
      <c r="Y42" s="3"/>
      <c r="Z42" s="23" t="s">
        <v>38</v>
      </c>
      <c r="AA42" s="29">
        <f>MOD(AA34+AA37+AA39,100)</f>
        <v>0</v>
      </c>
      <c r="AB42" s="3"/>
      <c r="AC42" s="42"/>
      <c r="AD42" s="43"/>
      <c r="AE42" s="43"/>
      <c r="AF42" s="43"/>
      <c r="AG42" s="44"/>
      <c r="AH42" s="3"/>
      <c r="AI42" s="23" t="s">
        <v>38</v>
      </c>
      <c r="AJ42" s="29">
        <f>MOD(AJ34+AJ37+AJ39,100)</f>
        <v>0</v>
      </c>
    </row>
    <row r="43" spans="1:36" ht="18.600000000000001" thickBot="1" x14ac:dyDescent="0.5">
      <c r="A43" s="3"/>
      <c r="B43" s="42"/>
      <c r="C43" s="43"/>
      <c r="D43" s="43"/>
      <c r="E43" s="43"/>
      <c r="F43" s="44"/>
      <c r="G43" s="3"/>
      <c r="H43" s="26" t="s">
        <v>39</v>
      </c>
      <c r="I43" s="31">
        <f>I34+I37+I39-I42</f>
        <v>0</v>
      </c>
      <c r="J43" s="3"/>
      <c r="K43" s="42"/>
      <c r="L43" s="43"/>
      <c r="M43" s="43"/>
      <c r="N43" s="43"/>
      <c r="O43" s="44"/>
      <c r="P43" s="3"/>
      <c r="Q43" s="26" t="s">
        <v>39</v>
      </c>
      <c r="R43" s="31">
        <f>R34+R37+R39-R42</f>
        <v>0</v>
      </c>
      <c r="S43" s="3"/>
      <c r="T43" s="42"/>
      <c r="U43" s="43"/>
      <c r="V43" s="43"/>
      <c r="W43" s="43"/>
      <c r="X43" s="44"/>
      <c r="Y43" s="3"/>
      <c r="Z43" s="26" t="s">
        <v>39</v>
      </c>
      <c r="AA43" s="31">
        <f>AA34+AA37+AA39-AA42</f>
        <v>0</v>
      </c>
      <c r="AB43" s="3"/>
      <c r="AC43" s="42"/>
      <c r="AD43" s="43"/>
      <c r="AE43" s="43"/>
      <c r="AF43" s="43"/>
      <c r="AG43" s="44"/>
      <c r="AH43" s="3"/>
      <c r="AI43" s="26" t="s">
        <v>39</v>
      </c>
      <c r="AJ43" s="31">
        <f>AJ34+AJ37+AJ39-AJ42</f>
        <v>0</v>
      </c>
    </row>
    <row r="44" spans="1:36" ht="18.600000000000001" thickTop="1" x14ac:dyDescent="0.45">
      <c r="A44" s="3"/>
      <c r="B44" s="42"/>
      <c r="C44" s="43"/>
      <c r="D44" s="43"/>
      <c r="E44" s="43"/>
      <c r="F44" s="44"/>
      <c r="G44" s="32"/>
      <c r="H44" s="33"/>
      <c r="I44" s="33"/>
      <c r="J44" s="3"/>
      <c r="K44" s="42"/>
      <c r="L44" s="43"/>
      <c r="M44" s="43"/>
      <c r="N44" s="43"/>
      <c r="O44" s="44"/>
      <c r="P44" s="32"/>
      <c r="Q44" s="33"/>
      <c r="R44" s="33"/>
      <c r="S44" s="3"/>
      <c r="T44" s="42"/>
      <c r="U44" s="43"/>
      <c r="V44" s="43"/>
      <c r="W44" s="43"/>
      <c r="X44" s="44"/>
      <c r="Y44" s="32"/>
      <c r="Z44" s="33"/>
      <c r="AA44" s="33"/>
      <c r="AB44" s="3"/>
      <c r="AC44" s="42"/>
      <c r="AD44" s="43"/>
      <c r="AE44" s="43"/>
      <c r="AF44" s="43"/>
      <c r="AG44" s="44"/>
      <c r="AH44" s="32"/>
      <c r="AI44" s="33"/>
      <c r="AJ44" s="33"/>
    </row>
    <row r="45" spans="1:36" x14ac:dyDescent="0.45">
      <c r="A45" s="3"/>
      <c r="B45" s="42"/>
      <c r="C45" s="43"/>
      <c r="D45" s="43"/>
      <c r="E45" s="43"/>
      <c r="F45" s="44"/>
      <c r="G45" s="3"/>
      <c r="H45" s="34">
        <v>0.1</v>
      </c>
      <c r="I45" s="29">
        <f>ROUND(H45*I43,0)</f>
        <v>0</v>
      </c>
      <c r="J45" s="3"/>
      <c r="K45" s="42"/>
      <c r="L45" s="43"/>
      <c r="M45" s="43"/>
      <c r="N45" s="43"/>
      <c r="O45" s="44"/>
      <c r="P45" s="3"/>
      <c r="Q45" s="34">
        <v>0.1</v>
      </c>
      <c r="R45" s="29">
        <f>ROUND(Q45*R43,0)</f>
        <v>0</v>
      </c>
      <c r="S45" s="3"/>
      <c r="T45" s="42"/>
      <c r="U45" s="43"/>
      <c r="V45" s="43"/>
      <c r="W45" s="43"/>
      <c r="X45" s="44"/>
      <c r="Y45" s="3"/>
      <c r="Z45" s="34">
        <v>0.1</v>
      </c>
      <c r="AA45" s="29">
        <f>ROUND(Z45*AA43,0)</f>
        <v>0</v>
      </c>
      <c r="AB45" s="3"/>
      <c r="AC45" s="42"/>
      <c r="AD45" s="43"/>
      <c r="AE45" s="43"/>
      <c r="AF45" s="43"/>
      <c r="AG45" s="44"/>
      <c r="AH45" s="3"/>
      <c r="AI45" s="34">
        <v>0.1</v>
      </c>
      <c r="AJ45" s="29">
        <f>ROUND(AI45*AJ43,0)</f>
        <v>0</v>
      </c>
    </row>
    <row r="46" spans="1:36" ht="18.600000000000001" thickBot="1" x14ac:dyDescent="0.5">
      <c r="A46" s="3"/>
      <c r="B46" s="45"/>
      <c r="C46" s="46"/>
      <c r="D46" s="46"/>
      <c r="E46" s="46"/>
      <c r="F46" s="47"/>
      <c r="G46" s="35"/>
      <c r="H46" s="26" t="s">
        <v>40</v>
      </c>
      <c r="I46" s="31">
        <f>I43+I45</f>
        <v>0</v>
      </c>
      <c r="J46" s="3"/>
      <c r="K46" s="45"/>
      <c r="L46" s="46"/>
      <c r="M46" s="46"/>
      <c r="N46" s="46"/>
      <c r="O46" s="47"/>
      <c r="P46" s="35"/>
      <c r="Q46" s="26" t="s">
        <v>40</v>
      </c>
      <c r="R46" s="31">
        <f>R43+R45</f>
        <v>0</v>
      </c>
      <c r="S46" s="3"/>
      <c r="T46" s="45"/>
      <c r="U46" s="46"/>
      <c r="V46" s="46"/>
      <c r="W46" s="46"/>
      <c r="X46" s="47"/>
      <c r="Y46" s="35"/>
      <c r="Z46" s="26" t="s">
        <v>40</v>
      </c>
      <c r="AA46" s="31">
        <f>AA43+AA45</f>
        <v>0</v>
      </c>
      <c r="AB46" s="3"/>
      <c r="AC46" s="45"/>
      <c r="AD46" s="46"/>
      <c r="AE46" s="46"/>
      <c r="AF46" s="46"/>
      <c r="AG46" s="47"/>
      <c r="AH46" s="35"/>
      <c r="AI46" s="26" t="s">
        <v>40</v>
      </c>
      <c r="AJ46" s="31">
        <f>AJ43+AJ45</f>
        <v>0</v>
      </c>
    </row>
    <row r="47" spans="1:36" ht="18.600000000000001" thickTop="1" x14ac:dyDescent="0.4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</row>
  </sheetData>
  <mergeCells count="64">
    <mergeCell ref="AI1:AJ1"/>
    <mergeCell ref="AC2:AJ2"/>
    <mergeCell ref="AD4:AE4"/>
    <mergeCell ref="AD5:AE5"/>
    <mergeCell ref="AC46:AG46"/>
    <mergeCell ref="AD9:AE9"/>
    <mergeCell ref="AD10:AE10"/>
    <mergeCell ref="AD11:AE11"/>
    <mergeCell ref="AD12:AE12"/>
    <mergeCell ref="AC16:AD16"/>
    <mergeCell ref="AE16:AF16"/>
    <mergeCell ref="AC41:AG41"/>
    <mergeCell ref="AC42:AG42"/>
    <mergeCell ref="AC43:AG43"/>
    <mergeCell ref="AC44:AG44"/>
    <mergeCell ref="AC45:AG45"/>
    <mergeCell ref="T41:X41"/>
    <mergeCell ref="T42:X42"/>
    <mergeCell ref="T43:X43"/>
    <mergeCell ref="T44:X44"/>
    <mergeCell ref="T46:X46"/>
    <mergeCell ref="U9:V9"/>
    <mergeCell ref="U10:V10"/>
    <mergeCell ref="U11:V11"/>
    <mergeCell ref="U12:V12"/>
    <mergeCell ref="T16:U16"/>
    <mergeCell ref="V16:W16"/>
    <mergeCell ref="Z1:AA1"/>
    <mergeCell ref="T2:AA2"/>
    <mergeCell ref="U4:V4"/>
    <mergeCell ref="U5:V5"/>
    <mergeCell ref="T45:X45"/>
    <mergeCell ref="Q1:R1"/>
    <mergeCell ref="K2:R2"/>
    <mergeCell ref="L4:M4"/>
    <mergeCell ref="L5:M5"/>
    <mergeCell ref="K46:O46"/>
    <mergeCell ref="L9:M9"/>
    <mergeCell ref="L10:M10"/>
    <mergeCell ref="L11:M11"/>
    <mergeCell ref="L12:M12"/>
    <mergeCell ref="K16:L16"/>
    <mergeCell ref="M16:N16"/>
    <mergeCell ref="K41:O41"/>
    <mergeCell ref="K42:O42"/>
    <mergeCell ref="K43:O43"/>
    <mergeCell ref="K44:O44"/>
    <mergeCell ref="K45:O45"/>
    <mergeCell ref="B41:F41"/>
    <mergeCell ref="B42:F42"/>
    <mergeCell ref="B43:F43"/>
    <mergeCell ref="B44:F44"/>
    <mergeCell ref="B46:F46"/>
    <mergeCell ref="C9:D9"/>
    <mergeCell ref="C10:D10"/>
    <mergeCell ref="C11:D11"/>
    <mergeCell ref="C12:D12"/>
    <mergeCell ref="B16:C16"/>
    <mergeCell ref="D16:E16"/>
    <mergeCell ref="H1:I1"/>
    <mergeCell ref="B2:I2"/>
    <mergeCell ref="C4:D4"/>
    <mergeCell ref="C5:D5"/>
    <mergeCell ref="B45:F45"/>
  </mergeCells>
  <phoneticPr fontId="2"/>
  <dataValidations count="6">
    <dataValidation type="list" allowBlank="1" showInputMessage="1" sqref="C4:D4 U4:V4 L4:M4 AD4:AE4" xr:uid="{88EF3594-1589-4264-9614-E500FE6213C0}">
      <formula1>$L$4:$L$16</formula1>
    </dataValidation>
    <dataValidation type="list" allowBlank="1" showInputMessage="1" showErrorMessage="1" sqref="F16 X16 O16 AG16" xr:uid="{94AFE78E-C411-4C04-AC62-A5889BBC747E}">
      <formula1>"(税抜),(税込)"</formula1>
    </dataValidation>
    <dataValidation type="list" allowBlank="1" sqref="B44:F44 B42:F42 T44:X44 T42:X42 K44:O44 K42:O42 AC44:AG44 AC42:AG42" xr:uid="{5EC55FEA-0C79-46E5-A6E9-151AA16AD5DC}">
      <formula1>"※筋違は仮数にて材料費・加工費を含んでいます。"</formula1>
    </dataValidation>
    <dataValidation type="list" allowBlank="1" showInputMessage="1" showErrorMessage="1" sqref="B5 T5 K5 AC5" xr:uid="{4C9220C0-043A-4AF0-9BDD-3102E3D46860}">
      <formula1>"物 件 名,案 件 名,建物名称,"</formula1>
    </dataValidation>
    <dataValidation type="list" allowBlank="1" showInputMessage="1" showErrorMessage="1" sqref="B4 T4 K4 AC4" xr:uid="{4067AC86-30A7-4A13-8B71-B2627D6C3CE0}">
      <formula1>"会 社 名,工務店名,顧 客 名,"</formula1>
    </dataValidation>
    <dataValidation type="list" allowBlank="1" showInputMessage="1" showErrorMessage="1" sqref="B2 K2 T2 AC2" xr:uid="{CCFF3276-3976-4E57-AFD9-C10FBF5BC42F}">
      <formula1>"御見積書,御請求書"</formula1>
    </dataValidation>
  </dataValidations>
  <pageMargins left="0.7" right="0.7" top="0.75" bottom="0.75" header="0.3" footer="0.3"/>
  <pageSetup paperSize="9" scale="85" orientation="portrait" r:id="rId1"/>
  <colBreaks count="3" manualBreakCount="3">
    <brk id="9" max="1048575" man="1"/>
    <brk id="18" max="1048575" man="1"/>
    <brk id="27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京都工場 CAD02</dc:creator>
  <cp:lastModifiedBy>Tasuku Kanetsuki</cp:lastModifiedBy>
  <cp:lastPrinted>2025-05-27T01:13:00Z</cp:lastPrinted>
  <dcterms:created xsi:type="dcterms:W3CDTF">2025-05-26T23:47:27Z</dcterms:created>
  <dcterms:modified xsi:type="dcterms:W3CDTF">2025-05-27T22:28:19Z</dcterms:modified>
</cp:coreProperties>
</file>